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0" yWindow="0" windowWidth="28800" windowHeight="11835"/>
  </bookViews>
  <sheets>
    <sheet name="Cuadro 7" sheetId="5" r:id="rId1"/>
  </sheets>
  <definedNames>
    <definedName name="_xlnm._FilterDatabase" localSheetId="0" hidden="1">'Cuadro 7'!$A$10:$J$78</definedName>
    <definedName name="_xlnm.Print_Area" localSheetId="0">'Cuadro 7'!$A$1:$J$83</definedName>
    <definedName name="_xlnm.Print_Titles" localSheetId="0">'Cuadro 7'!$1:$10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5" l="1"/>
  <c r="C13" i="5" l="1"/>
  <c r="C12" i="5"/>
  <c r="H66" i="5" l="1"/>
  <c r="J25" i="5" l="1"/>
  <c r="I25" i="5"/>
  <c r="H25" i="5"/>
  <c r="G25" i="5"/>
  <c r="F25" i="5"/>
  <c r="E25" i="5"/>
  <c r="D25" i="5"/>
  <c r="C25" i="5"/>
  <c r="G66" i="5" l="1"/>
  <c r="F66" i="5"/>
  <c r="E66" i="5"/>
  <c r="D75" i="5" l="1"/>
  <c r="C75" i="5"/>
  <c r="B75" i="5"/>
  <c r="D71" i="5"/>
  <c r="C71" i="5"/>
  <c r="B71" i="5"/>
  <c r="J66" i="5"/>
  <c r="I66" i="5"/>
  <c r="D67" i="5"/>
  <c r="C67" i="5"/>
  <c r="B67" i="5"/>
  <c r="D69" i="5"/>
  <c r="C69" i="5"/>
  <c r="B69" i="5"/>
  <c r="J49" i="5"/>
  <c r="I49" i="5"/>
  <c r="H49" i="5"/>
  <c r="G49" i="5"/>
  <c r="F49" i="5"/>
  <c r="E49" i="5"/>
  <c r="D56" i="5"/>
  <c r="C56" i="5"/>
  <c r="B56" i="5"/>
  <c r="D50" i="5"/>
  <c r="C50" i="5"/>
  <c r="B50" i="5"/>
  <c r="D32" i="5"/>
  <c r="C32" i="5"/>
  <c r="B32" i="5"/>
  <c r="D22" i="5" l="1"/>
  <c r="C22" i="5"/>
  <c r="B22" i="5"/>
  <c r="D19" i="5"/>
  <c r="C19" i="5"/>
  <c r="B19" i="5"/>
  <c r="D18" i="5"/>
  <c r="C18" i="5"/>
  <c r="B18" i="5"/>
  <c r="D52" i="5" l="1"/>
  <c r="C52" i="5"/>
  <c r="B52" i="5"/>
  <c r="D55" i="5"/>
  <c r="C55" i="5"/>
  <c r="B55" i="5"/>
  <c r="D44" i="5"/>
  <c r="C44" i="5"/>
  <c r="B44" i="5"/>
  <c r="B45" i="5"/>
  <c r="B46" i="5"/>
  <c r="B23" i="5" l="1"/>
  <c r="C23" i="5"/>
  <c r="D23" i="5"/>
  <c r="B17" i="5"/>
  <c r="C17" i="5"/>
  <c r="D17" i="5"/>
  <c r="B15" i="5"/>
  <c r="C15" i="5"/>
  <c r="D15" i="5"/>
  <c r="B14" i="5"/>
  <c r="C14" i="5"/>
  <c r="D14" i="5"/>
  <c r="B21" i="5"/>
  <c r="C21" i="5"/>
  <c r="D21" i="5"/>
  <c r="B74" i="5"/>
  <c r="C74" i="5"/>
  <c r="D74" i="5"/>
  <c r="D72" i="5"/>
  <c r="C72" i="5"/>
  <c r="B72" i="5"/>
  <c r="D61" i="5"/>
  <c r="C61" i="5"/>
  <c r="B61" i="5"/>
  <c r="D65" i="5"/>
  <c r="C65" i="5"/>
  <c r="B65" i="5"/>
  <c r="D33" i="5" l="1"/>
  <c r="C33" i="5"/>
  <c r="B33" i="5"/>
  <c r="B26" i="5"/>
  <c r="C26" i="5"/>
  <c r="D26" i="5"/>
  <c r="E59" i="5" l="1"/>
  <c r="E13" i="5"/>
  <c r="B47" i="5" l="1"/>
  <c r="C47" i="5"/>
  <c r="D47" i="5"/>
  <c r="D31" i="5" l="1"/>
  <c r="C31" i="5"/>
  <c r="B31" i="5"/>
  <c r="D43" i="5"/>
  <c r="C43" i="5"/>
  <c r="B43" i="5"/>
  <c r="I13" i="5" l="1"/>
  <c r="I12" i="5" s="1"/>
  <c r="F13" i="5"/>
  <c r="G13" i="5"/>
  <c r="G12" i="5" s="1"/>
  <c r="H13" i="5"/>
  <c r="H12" i="5" s="1"/>
  <c r="J13" i="5"/>
  <c r="J12" i="5" s="1"/>
  <c r="C20" i="5"/>
  <c r="D20" i="5"/>
  <c r="B20" i="5"/>
  <c r="F12" i="5" l="1"/>
  <c r="B77" i="5"/>
  <c r="C77" i="5"/>
  <c r="D73" i="5"/>
  <c r="C73" i="5"/>
  <c r="B73" i="5"/>
  <c r="B76" i="5"/>
  <c r="C76" i="5"/>
  <c r="D76" i="5"/>
  <c r="B78" i="5"/>
  <c r="C78" i="5"/>
  <c r="D78" i="5"/>
  <c r="B70" i="5"/>
  <c r="C70" i="5"/>
  <c r="B16" i="5" l="1"/>
  <c r="B13" i="5" s="1"/>
  <c r="B28" i="5"/>
  <c r="B29" i="5"/>
  <c r="B30" i="5"/>
  <c r="B42" i="5" l="1"/>
  <c r="D77" i="5" l="1"/>
  <c r="D70" i="5"/>
  <c r="D68" i="5"/>
  <c r="D66" i="5" s="1"/>
  <c r="C68" i="5"/>
  <c r="C66" i="5" s="1"/>
  <c r="B68" i="5"/>
  <c r="B66" i="5" s="1"/>
  <c r="D63" i="5"/>
  <c r="C63" i="5"/>
  <c r="B63" i="5"/>
  <c r="D60" i="5"/>
  <c r="C60" i="5"/>
  <c r="B60" i="5"/>
  <c r="D64" i="5"/>
  <c r="C64" i="5"/>
  <c r="B64" i="5"/>
  <c r="D62" i="5"/>
  <c r="C62" i="5"/>
  <c r="B62" i="5"/>
  <c r="J59" i="5"/>
  <c r="I59" i="5"/>
  <c r="H59" i="5"/>
  <c r="G59" i="5"/>
  <c r="F59" i="5"/>
  <c r="D57" i="5"/>
  <c r="C57" i="5"/>
  <c r="B57" i="5"/>
  <c r="D54" i="5"/>
  <c r="C54" i="5"/>
  <c r="B54" i="5"/>
  <c r="D53" i="5"/>
  <c r="C53" i="5"/>
  <c r="B53" i="5"/>
  <c r="D51" i="5"/>
  <c r="C51" i="5"/>
  <c r="B51" i="5"/>
  <c r="D48" i="5"/>
  <c r="C48" i="5"/>
  <c r="B48" i="5"/>
  <c r="D46" i="5"/>
  <c r="C46" i="5"/>
  <c r="D45" i="5"/>
  <c r="C45" i="5"/>
  <c r="D42" i="5"/>
  <c r="C42" i="5"/>
  <c r="D41" i="5"/>
  <c r="C41" i="5"/>
  <c r="B41" i="5"/>
  <c r="D40" i="5"/>
  <c r="C40" i="5"/>
  <c r="B40" i="5"/>
  <c r="D39" i="5"/>
  <c r="C39" i="5"/>
  <c r="B39" i="5"/>
  <c r="D38" i="5"/>
  <c r="C38" i="5"/>
  <c r="B38" i="5"/>
  <c r="D37" i="5"/>
  <c r="C37" i="5"/>
  <c r="B37" i="5"/>
  <c r="D36" i="5"/>
  <c r="C36" i="5"/>
  <c r="B36" i="5"/>
  <c r="D35" i="5"/>
  <c r="C35" i="5"/>
  <c r="B35" i="5"/>
  <c r="D34" i="5"/>
  <c r="C34" i="5"/>
  <c r="B34" i="5"/>
  <c r="D30" i="5"/>
  <c r="C30" i="5"/>
  <c r="D29" i="5"/>
  <c r="C29" i="5"/>
  <c r="D28" i="5"/>
  <c r="C28" i="5"/>
  <c r="D27" i="5"/>
  <c r="C27" i="5"/>
  <c r="B27" i="5"/>
  <c r="D16" i="5"/>
  <c r="D13" i="5" s="1"/>
  <c r="C16" i="5"/>
  <c r="E12" i="5"/>
  <c r="B25" i="5" l="1"/>
  <c r="D49" i="5"/>
  <c r="B49" i="5"/>
  <c r="C49" i="5"/>
  <c r="F11" i="5"/>
  <c r="I24" i="5"/>
  <c r="J58" i="5"/>
  <c r="I58" i="5"/>
  <c r="H11" i="5"/>
  <c r="H58" i="5"/>
  <c r="G58" i="5"/>
  <c r="F58" i="5"/>
  <c r="E58" i="5"/>
  <c r="J11" i="5"/>
  <c r="D59" i="5"/>
  <c r="F24" i="5"/>
  <c r="G24" i="5"/>
  <c r="E24" i="5"/>
  <c r="D12" i="5"/>
  <c r="J24" i="5"/>
  <c r="G11" i="5"/>
  <c r="I11" i="5"/>
  <c r="C59" i="5"/>
  <c r="H24" i="5"/>
  <c r="E11" i="5"/>
  <c r="B59" i="5"/>
  <c r="B24" i="5" l="1"/>
  <c r="B58" i="5"/>
  <c r="B12" i="5"/>
  <c r="D58" i="5"/>
  <c r="C24" i="5"/>
  <c r="D24" i="5"/>
  <c r="C58" i="5"/>
  <c r="D11" i="5"/>
  <c r="C11" i="5"/>
</calcChain>
</file>

<file path=xl/sharedStrings.xml><?xml version="1.0" encoding="utf-8"?>
<sst xmlns="http://schemas.openxmlformats.org/spreadsheetml/2006/main" count="91" uniqueCount="83">
  <si>
    <t>Total</t>
  </si>
  <si>
    <t>Residencial</t>
  </si>
  <si>
    <t>Número de edificaciones</t>
  </si>
  <si>
    <t>TOTAL</t>
  </si>
  <si>
    <t>San Miguelito</t>
  </si>
  <si>
    <t>Panamá</t>
  </si>
  <si>
    <t xml:space="preserve"> -   Cantidad nula o cero.</t>
  </si>
  <si>
    <t>Colón</t>
  </si>
  <si>
    <t>Panamá Oeste</t>
  </si>
  <si>
    <t>Arraiján</t>
  </si>
  <si>
    <t>24 de Diciembre</t>
  </si>
  <si>
    <t>Tocumen</t>
  </si>
  <si>
    <t>Pacora</t>
  </si>
  <si>
    <t>Las Garzas</t>
  </si>
  <si>
    <t>Chilibre</t>
  </si>
  <si>
    <t>Caimitillo</t>
  </si>
  <si>
    <t>Alcalde Díaz</t>
  </si>
  <si>
    <t>La Chorrera</t>
  </si>
  <si>
    <t>Las Cumbres</t>
  </si>
  <si>
    <t>Puerto Caimito</t>
  </si>
  <si>
    <t>Don Bosco</t>
  </si>
  <si>
    <t>Ernesto Córdoba Campos</t>
  </si>
  <si>
    <t>Pedregal</t>
  </si>
  <si>
    <t>Playa Leona</t>
  </si>
  <si>
    <t>Juan Díaz</t>
  </si>
  <si>
    <t>Las Mañanitas</t>
  </si>
  <si>
    <t>San Martín</t>
  </si>
  <si>
    <t>Arnulfo Arias</t>
  </si>
  <si>
    <t>No residencial</t>
  </si>
  <si>
    <t>República de Panamá</t>
  </si>
  <si>
    <t>CONTRALORÍA GENERAL DE LA REPÚBLICA</t>
  </si>
  <si>
    <t>Instituto Nacional de Estadística y Censo</t>
  </si>
  <si>
    <t>Ancón</t>
  </si>
  <si>
    <t>Provincia, distrito y corregimiento</t>
  </si>
  <si>
    <t>(P)  Cifras preliminares.</t>
  </si>
  <si>
    <t xml:space="preserve">NOTA: Obras que iniciaron el proceso de construcción en el período de referencia. </t>
  </si>
  <si>
    <t>Barrio Balboa</t>
  </si>
  <si>
    <t>Juan Demóstenes Arosemena</t>
  </si>
  <si>
    <t>Fuente: Constructoras, inmobiliarias y personas particulares.</t>
  </si>
  <si>
    <t>Belisario Porras</t>
  </si>
  <si>
    <t>Parque Lefevre</t>
  </si>
  <si>
    <t>San Francisco</t>
  </si>
  <si>
    <t>Vacamonte</t>
  </si>
  <si>
    <t>Guadalupe</t>
  </si>
  <si>
    <t>Barrio Colón</t>
  </si>
  <si>
    <t>Cristóbal</t>
  </si>
  <si>
    <t>Veracruz</t>
  </si>
  <si>
    <t xml:space="preserve">Rufina Alfaro </t>
  </si>
  <si>
    <r>
      <t>Área 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</si>
  <si>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 a construir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</si>
  <si>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Bella Vista</t>
  </si>
  <si>
    <t>Betania</t>
  </si>
  <si>
    <t>Construcciones nuevas en proceso y culminadas</t>
  </si>
  <si>
    <t>Iturralde</t>
  </si>
  <si>
    <t>Burunga</t>
  </si>
  <si>
    <t>Río Abajo</t>
  </si>
  <si>
    <t>Calidonia</t>
  </si>
  <si>
    <t>José Domingo Espinar</t>
  </si>
  <si>
    <t>Vista Alegre</t>
  </si>
  <si>
    <t>Cerro Silvestre</t>
  </si>
  <si>
    <t>Herrera</t>
  </si>
  <si>
    <t>Buena Vista</t>
  </si>
  <si>
    <t>Escobal</t>
  </si>
  <si>
    <t>Sabanitas</t>
  </si>
  <si>
    <t>San Juan</t>
  </si>
  <si>
    <t>Mateo Iturralde</t>
  </si>
  <si>
    <t>Belisario frías</t>
  </si>
  <si>
    <t>San Felipe</t>
  </si>
  <si>
    <t>Feuillet</t>
  </si>
  <si>
    <t>Cativá</t>
  </si>
  <si>
    <t>Salamanca</t>
  </si>
  <si>
    <t>Limón</t>
  </si>
  <si>
    <t>Nueva Providencia</t>
  </si>
  <si>
    <t>Santa Rosa</t>
  </si>
  <si>
    <t>Curundú</t>
  </si>
  <si>
    <t>Amelia Denis De Icaza</t>
  </si>
  <si>
    <t>Omar Torrijos</t>
  </si>
  <si>
    <t>El Arado</t>
  </si>
  <si>
    <t>Amador</t>
  </si>
  <si>
    <t>El Coco</t>
  </si>
  <si>
    <t>Hurtado</t>
  </si>
  <si>
    <t>Cuadro 7.  CONSTRUCCIONES NUEVAS EN PROCESO Y CULMINADAS, EN ALGUNOS DISTRITOS DE LAS PROVINCIAS DE COLÓN, PANAMÁ</t>
  </si>
  <si>
    <t xml:space="preserve">Y PANAMÁ OESTE, POR CORREGIMIENTOS, NÚMERO Y ÁREA, CENSO DE CONSTRUCCIÓN DE EDIFICACIONES: I TRIMESTRE DE 2026 (P)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</si>
</sst>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64" formatCode="_ * #,##0_ ;_ * \-#,##0_ ;_ * &quot;-&quot;_ ;_ @_ "/>
    <numFmt numFmtId="165" formatCode="_-* #,##0\ _$_-;\-* #,##0\ _$_-;_-* &quot;-&quot;\ _$_-;_-@_-"/>
    <numFmt numFmtId="166" formatCode="_(* #,##0_);_(* \(#,##0\);_(* &quot;-&quot;_);_(@_)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sz val="13"/>
      <color theme="1"/>
      <name val="Calibri"/>
      <family val="2"/>
      <scheme val="minor"/>
    </font>
    <font>
      <sz val="11"/>
      <color rgb="FF0F243E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103">
    <xf numFmtId="0" fontId="0" fillId="0" borderId="0" xfId="0"/>
    <xf numFmtId="164" fontId="2" fillId="2" borderId="0" xfId="1" applyNumberFormat="1" applyFont="1" applyFill="1" applyAlignment="1">
      <alignment horizontal="center"/>
    </xf>
    <xf numFmtId="164" fontId="1" fillId="2" borderId="0" xfId="1" applyNumberFormat="1" applyFill="1" applyAlignment="1">
      <alignment horizontal="left" indent="2"/>
    </xf>
    <xf numFmtId="164" fontId="1" fillId="2" borderId="0" xfId="1" applyNumberFormat="1" applyFill="1" applyAlignment="1">
      <alignment horizontal="left"/>
    </xf>
    <xf numFmtId="164" fontId="1" fillId="2" borderId="0" xfId="1" applyNumberFormat="1" applyFill="1"/>
    <xf numFmtId="0" fontId="1" fillId="2" borderId="0" xfId="1" applyFill="1"/>
    <xf numFmtId="41" fontId="1" fillId="2" borderId="0" xfId="3" applyNumberFormat="1" applyFont="1" applyFill="1" applyBorder="1" applyAlignment="1">
      <alignment horizontal="left"/>
    </xf>
    <xf numFmtId="164" fontId="1" fillId="2" borderId="0" xfId="1" applyNumberFormat="1" applyFill="1" applyAlignment="1">
      <alignment vertical="center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9" fontId="1" fillId="2" borderId="0" xfId="1" applyNumberFormat="1" applyFill="1"/>
    <xf numFmtId="0" fontId="4" fillId="0" borderId="0" xfId="0" applyFont="1"/>
    <xf numFmtId="164" fontId="4" fillId="2" borderId="0" xfId="1" applyNumberFormat="1" applyFont="1" applyFill="1" applyAlignment="1">
      <alignment horizontal="left" indent="4"/>
    </xf>
    <xf numFmtId="164" fontId="4" fillId="2" borderId="0" xfId="1" applyNumberFormat="1" applyFont="1" applyFill="1" applyAlignment="1">
      <alignment horizontal="left"/>
    </xf>
    <xf numFmtId="164" fontId="4" fillId="2" borderId="0" xfId="1" applyNumberFormat="1" applyFont="1" applyFill="1" applyAlignment="1">
      <alignment horizontal="left" indent="2"/>
    </xf>
    <xf numFmtId="0" fontId="0" fillId="2" borderId="0" xfId="0" applyFill="1"/>
    <xf numFmtId="0" fontId="4" fillId="2" borderId="0" xfId="0" applyFont="1" applyFill="1"/>
    <xf numFmtId="164" fontId="0" fillId="2" borderId="0" xfId="0" applyNumberFormat="1" applyFill="1"/>
    <xf numFmtId="0" fontId="1" fillId="2" borderId="0" xfId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0" fillId="2" borderId="0" xfId="0" applyFill="1" applyBorder="1"/>
    <xf numFmtId="164" fontId="1" fillId="2" borderId="6" xfId="1" applyNumberFormat="1" applyFont="1" applyFill="1" applyBorder="1"/>
    <xf numFmtId="164" fontId="1" fillId="2" borderId="5" xfId="1" applyNumberFormat="1" applyFont="1" applyFill="1" applyBorder="1"/>
    <xf numFmtId="0" fontId="1" fillId="2" borderId="10" xfId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3" borderId="14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4" fillId="2" borderId="0" xfId="0" applyFont="1" applyFill="1" applyAlignment="1">
      <alignment horizontal="center"/>
    </xf>
    <xf numFmtId="164" fontId="1" fillId="2" borderId="2" xfId="1" applyNumberFormat="1" applyFont="1" applyFill="1" applyBorder="1"/>
    <xf numFmtId="0" fontId="0" fillId="0" borderId="0" xfId="0" applyFill="1"/>
    <xf numFmtId="0" fontId="10" fillId="0" borderId="0" xfId="0" applyFont="1" applyFill="1"/>
    <xf numFmtId="0" fontId="8" fillId="0" borderId="0" xfId="0" applyFont="1" applyFill="1"/>
    <xf numFmtId="164" fontId="1" fillId="2" borderId="25" xfId="1" applyNumberFormat="1" applyFont="1" applyFill="1" applyBorder="1"/>
    <xf numFmtId="164" fontId="1" fillId="2" borderId="26" xfId="1" applyNumberFormat="1" applyFont="1" applyFill="1" applyBorder="1"/>
    <xf numFmtId="164" fontId="1" fillId="2" borderId="0" xfId="1" applyNumberFormat="1" applyFont="1" applyFill="1" applyAlignment="1">
      <alignment horizontal="left" indent="4"/>
    </xf>
    <xf numFmtId="0" fontId="0" fillId="2" borderId="0" xfId="0" applyFill="1" applyAlignment="1">
      <alignment vertical="center" wrapText="1"/>
    </xf>
    <xf numFmtId="164" fontId="2" fillId="2" borderId="0" xfId="1" applyNumberFormat="1" applyFont="1" applyFill="1" applyBorder="1"/>
    <xf numFmtId="164" fontId="1" fillId="2" borderId="0" xfId="1" applyNumberFormat="1" applyFont="1" applyFill="1" applyBorder="1"/>
    <xf numFmtId="164" fontId="1" fillId="2" borderId="29" xfId="1" applyNumberFormat="1" applyFont="1" applyFill="1" applyBorder="1"/>
    <xf numFmtId="0" fontId="9" fillId="2" borderId="0" xfId="0" applyFont="1" applyFill="1" applyBorder="1"/>
    <xf numFmtId="164" fontId="1" fillId="2" borderId="0" xfId="1" applyNumberFormat="1" applyFill="1" applyBorder="1" applyAlignment="1">
      <alignment horizontal="left"/>
    </xf>
    <xf numFmtId="0" fontId="8" fillId="2" borderId="0" xfId="0" applyFont="1" applyFill="1" applyBorder="1"/>
    <xf numFmtId="0" fontId="0" fillId="2" borderId="0" xfId="0" applyFill="1" applyBorder="1" applyAlignment="1">
      <alignment vertical="center" wrapText="1"/>
    </xf>
    <xf numFmtId="0" fontId="8" fillId="0" borderId="0" xfId="0" applyFont="1" applyFill="1" applyBorder="1"/>
    <xf numFmtId="0" fontId="0" fillId="0" borderId="0" xfId="0" applyFill="1" applyBorder="1"/>
    <xf numFmtId="164" fontId="1" fillId="2" borderId="0" xfId="1" applyNumberFormat="1" applyFill="1" applyBorder="1"/>
    <xf numFmtId="0" fontId="10" fillId="2" borderId="0" xfId="0" applyFont="1" applyFill="1" applyBorder="1"/>
    <xf numFmtId="164" fontId="1" fillId="2" borderId="0" xfId="1" applyNumberFormat="1" applyFont="1" applyFill="1" applyBorder="1" applyAlignment="1">
      <alignment horizontal="left"/>
    </xf>
    <xf numFmtId="0" fontId="10" fillId="0" borderId="0" xfId="0" applyFont="1" applyFill="1" applyBorder="1"/>
    <xf numFmtId="0" fontId="10" fillId="2" borderId="0" xfId="0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horizontal="left" indent="4"/>
    </xf>
    <xf numFmtId="164" fontId="1" fillId="2" borderId="31" xfId="1" applyNumberFormat="1" applyFont="1" applyFill="1" applyBorder="1"/>
    <xf numFmtId="164" fontId="1" fillId="2" borderId="1" xfId="1" applyNumberFormat="1" applyFont="1" applyFill="1" applyBorder="1"/>
    <xf numFmtId="164" fontId="1" fillId="2" borderId="30" xfId="1" applyNumberFormat="1" applyFont="1" applyFill="1" applyBorder="1"/>
    <xf numFmtId="164" fontId="1" fillId="2" borderId="33" xfId="1" applyNumberFormat="1" applyFont="1" applyFill="1" applyBorder="1"/>
    <xf numFmtId="0" fontId="1" fillId="2" borderId="0" xfId="0" applyNumberFormat="1" applyFont="1" applyFill="1" applyBorder="1"/>
    <xf numFmtId="0" fontId="1" fillId="2" borderId="26" xfId="0" applyNumberFormat="1" applyFont="1" applyFill="1" applyBorder="1"/>
    <xf numFmtId="164" fontId="3" fillId="2" borderId="2" xfId="1" applyNumberFormat="1" applyFont="1" applyFill="1" applyBorder="1"/>
    <xf numFmtId="164" fontId="3" fillId="2" borderId="3" xfId="1" applyNumberFormat="1" applyFont="1" applyFill="1" applyBorder="1"/>
    <xf numFmtId="164" fontId="3" fillId="2" borderId="32" xfId="1" applyNumberFormat="1" applyFont="1" applyFill="1" applyBorder="1"/>
    <xf numFmtId="164" fontId="3" fillId="2" borderId="4" xfId="1" applyNumberFormat="1" applyFont="1" applyFill="1" applyBorder="1"/>
    <xf numFmtId="164" fontId="3" fillId="2" borderId="30" xfId="1" applyNumberFormat="1" applyFont="1" applyFill="1" applyBorder="1"/>
    <xf numFmtId="164" fontId="3" fillId="2" borderId="27" xfId="1" applyNumberFormat="1" applyFont="1" applyFill="1" applyBorder="1" applyAlignment="1">
      <alignment horizontal="right"/>
    </xf>
    <xf numFmtId="164" fontId="3" fillId="2" borderId="28" xfId="1" applyNumberFormat="1" applyFont="1" applyFill="1" applyBorder="1" applyAlignment="1">
      <alignment horizontal="right"/>
    </xf>
    <xf numFmtId="164" fontId="3" fillId="2" borderId="2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25" xfId="1" applyNumberFormat="1" applyFont="1" applyFill="1" applyBorder="1"/>
    <xf numFmtId="164" fontId="3" fillId="2" borderId="6" xfId="1" applyNumberFormat="1" applyFont="1" applyFill="1" applyBorder="1"/>
    <xf numFmtId="164" fontId="3" fillId="2" borderId="5" xfId="1" applyNumberFormat="1" applyFont="1" applyFill="1" applyBorder="1"/>
    <xf numFmtId="164" fontId="3" fillId="2" borderId="0" xfId="1" applyNumberFormat="1" applyFont="1" applyFill="1" applyBorder="1"/>
    <xf numFmtId="166" fontId="4" fillId="2" borderId="2" xfId="0" applyNumberFormat="1" applyFont="1" applyFill="1" applyBorder="1"/>
    <xf numFmtId="166" fontId="4" fillId="2" borderId="0" xfId="0" applyNumberFormat="1" applyFont="1" applyFill="1" applyBorder="1"/>
    <xf numFmtId="166" fontId="1" fillId="2" borderId="2" xfId="0" applyNumberFormat="1" applyFont="1" applyFill="1" applyBorder="1"/>
    <xf numFmtId="166" fontId="1" fillId="2" borderId="0" xfId="0" applyNumberFormat="1" applyFont="1" applyFill="1" applyBorder="1"/>
    <xf numFmtId="164" fontId="2" fillId="2" borderId="2" xfId="1" applyNumberFormat="1" applyFont="1" applyFill="1" applyBorder="1"/>
    <xf numFmtId="164" fontId="2" fillId="2" borderId="6" xfId="1" applyNumberFormat="1" applyFont="1" applyFill="1" applyBorder="1"/>
    <xf numFmtId="164" fontId="2" fillId="2" borderId="5" xfId="1" applyNumberFormat="1" applyFont="1" applyFill="1" applyBorder="1"/>
    <xf numFmtId="164" fontId="1" fillId="2" borderId="2" xfId="1" applyNumberFormat="1" applyFont="1" applyFill="1" applyBorder="1" applyAlignment="1">
      <alignment horizontal="left" indent="4"/>
    </xf>
    <xf numFmtId="0" fontId="2" fillId="2" borderId="0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center" vertical="center"/>
    </xf>
  </cellXfs>
  <cellStyles count="4">
    <cellStyle name="Millares [0] 3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tabSelected="1" zoomScaleNormal="100" zoomScaleSheetLayoutView="100" workbookViewId="0">
      <selection activeCell="L11" sqref="L11"/>
    </sheetView>
  </sheetViews>
  <sheetFormatPr baseColWidth="10" defaultColWidth="11.42578125" defaultRowHeight="15" x14ac:dyDescent="0.25"/>
  <cols>
    <col min="1" max="1" width="34.5703125" customWidth="1"/>
    <col min="2" max="2" width="12.7109375" customWidth="1"/>
    <col min="3" max="4" width="11.140625" customWidth="1"/>
    <col min="5" max="5" width="12.7109375" style="15" customWidth="1"/>
    <col min="6" max="7" width="11.7109375" style="15" customWidth="1"/>
    <col min="8" max="8" width="12.7109375" style="15" customWidth="1"/>
    <col min="9" max="9" width="11.7109375" customWidth="1"/>
    <col min="10" max="10" width="11" customWidth="1"/>
    <col min="11" max="12" width="11.42578125" style="15"/>
    <col min="13" max="13" width="28.85546875" style="15" customWidth="1"/>
    <col min="14" max="23" width="11.42578125" style="15"/>
  </cols>
  <sheetData>
    <row r="1" spans="1:23" s="11" customFormat="1" ht="12.2" customHeight="1" x14ac:dyDescent="0.2">
      <c r="A1" s="85" t="s">
        <v>29</v>
      </c>
      <c r="B1" s="85"/>
      <c r="C1" s="85"/>
      <c r="D1" s="85"/>
      <c r="E1" s="85"/>
      <c r="F1" s="85"/>
      <c r="G1" s="85"/>
      <c r="H1" s="85"/>
      <c r="I1" s="85"/>
      <c r="J1" s="85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s="11" customFormat="1" ht="12.2" customHeight="1" x14ac:dyDescent="0.2">
      <c r="A2" s="86" t="s">
        <v>30</v>
      </c>
      <c r="B2" s="86"/>
      <c r="C2" s="86"/>
      <c r="D2" s="86"/>
      <c r="E2" s="86"/>
      <c r="F2" s="86"/>
      <c r="G2" s="86"/>
      <c r="H2" s="86"/>
      <c r="I2" s="86"/>
      <c r="J2" s="8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s="11" customFormat="1" ht="12.2" customHeight="1" x14ac:dyDescent="0.2">
      <c r="A3" s="85" t="s">
        <v>31</v>
      </c>
      <c r="B3" s="85"/>
      <c r="C3" s="85"/>
      <c r="D3" s="85"/>
      <c r="E3" s="85"/>
      <c r="F3" s="85"/>
      <c r="G3" s="85"/>
      <c r="H3" s="85"/>
      <c r="I3" s="85"/>
      <c r="J3" s="8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s="11" customFormat="1" ht="10.9" customHeight="1" x14ac:dyDescent="0.2">
      <c r="A4" s="26"/>
      <c r="B4" s="26"/>
      <c r="C4" s="26"/>
      <c r="D4" s="26"/>
      <c r="E4" s="33"/>
      <c r="F4" s="33"/>
      <c r="G4" s="33"/>
      <c r="H4" s="31"/>
      <c r="I4" s="2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ht="12.2" customHeight="1" x14ac:dyDescent="0.25">
      <c r="A5" s="87" t="s">
        <v>81</v>
      </c>
      <c r="B5" s="87"/>
      <c r="C5" s="87"/>
      <c r="D5" s="87"/>
      <c r="E5" s="87"/>
      <c r="F5" s="87"/>
      <c r="G5" s="87"/>
      <c r="H5" s="87"/>
      <c r="I5" s="87"/>
      <c r="J5" s="87"/>
    </row>
    <row r="6" spans="1:23" ht="15.75" customHeight="1" x14ac:dyDescent="0.25">
      <c r="A6" s="87" t="s">
        <v>82</v>
      </c>
      <c r="B6" s="87"/>
      <c r="C6" s="87"/>
      <c r="D6" s="87"/>
      <c r="E6" s="87"/>
      <c r="F6" s="87"/>
      <c r="G6" s="87"/>
      <c r="H6" s="87"/>
      <c r="I6" s="87"/>
      <c r="J6" s="87"/>
    </row>
    <row r="7" spans="1:23" ht="3.75" customHeight="1" x14ac:dyDescent="0.25">
      <c r="A7" s="9"/>
      <c r="B7" s="18"/>
      <c r="C7" s="18"/>
      <c r="D7" s="18"/>
      <c r="E7" s="25"/>
      <c r="F7" s="25"/>
      <c r="G7" s="25"/>
      <c r="H7" s="25"/>
      <c r="I7" s="25"/>
      <c r="J7" s="25"/>
    </row>
    <row r="8" spans="1:23" ht="23.1" customHeight="1" x14ac:dyDescent="0.25">
      <c r="A8" s="100" t="s">
        <v>33</v>
      </c>
      <c r="B8" s="88" t="s">
        <v>0</v>
      </c>
      <c r="C8" s="89"/>
      <c r="D8" s="90"/>
      <c r="E8" s="97" t="s">
        <v>52</v>
      </c>
      <c r="F8" s="98"/>
      <c r="G8" s="98"/>
      <c r="H8" s="98"/>
      <c r="I8" s="98"/>
      <c r="J8" s="99"/>
      <c r="K8" s="17"/>
    </row>
    <row r="9" spans="1:23" ht="21.75" customHeight="1" x14ac:dyDescent="0.25">
      <c r="A9" s="101"/>
      <c r="B9" s="91"/>
      <c r="C9" s="92"/>
      <c r="D9" s="93"/>
      <c r="E9" s="94" t="s">
        <v>1</v>
      </c>
      <c r="F9" s="95"/>
      <c r="G9" s="96"/>
      <c r="H9" s="97" t="s">
        <v>28</v>
      </c>
      <c r="I9" s="98"/>
      <c r="J9" s="99"/>
      <c r="K9" s="17"/>
      <c r="M9" s="30"/>
    </row>
    <row r="10" spans="1:23" ht="50.25" customHeight="1" x14ac:dyDescent="0.25">
      <c r="A10" s="102"/>
      <c r="B10" s="27" t="s">
        <v>2</v>
      </c>
      <c r="C10" s="20" t="s">
        <v>48</v>
      </c>
      <c r="D10" s="28" t="s">
        <v>49</v>
      </c>
      <c r="E10" s="19" t="s">
        <v>2</v>
      </c>
      <c r="F10" s="21" t="s">
        <v>48</v>
      </c>
      <c r="G10" s="19" t="s">
        <v>49</v>
      </c>
      <c r="H10" s="27" t="s">
        <v>2</v>
      </c>
      <c r="I10" s="28" t="s">
        <v>48</v>
      </c>
      <c r="J10" s="27" t="s">
        <v>49</v>
      </c>
      <c r="L10" s="22"/>
      <c r="M10" s="29"/>
    </row>
    <row r="11" spans="1:23" ht="25.5" customHeight="1" x14ac:dyDescent="0.25">
      <c r="A11" s="1" t="s">
        <v>3</v>
      </c>
      <c r="B11" s="64">
        <f>B13+B25+B49+B59+B66</f>
        <v>2404</v>
      </c>
      <c r="C11" s="64">
        <f t="shared" ref="C11:J11" si="0">C13+C25+C49+C59+C66</f>
        <v>176463</v>
      </c>
      <c r="D11" s="64">
        <f t="shared" si="0"/>
        <v>640054</v>
      </c>
      <c r="E11" s="68">
        <f t="shared" si="0"/>
        <v>2310</v>
      </c>
      <c r="F11" s="68">
        <f t="shared" si="0"/>
        <v>138364</v>
      </c>
      <c r="G11" s="68">
        <f t="shared" si="0"/>
        <v>432162</v>
      </c>
      <c r="H11" s="68">
        <f t="shared" si="0"/>
        <v>94</v>
      </c>
      <c r="I11" s="68">
        <f t="shared" si="0"/>
        <v>38099</v>
      </c>
      <c r="J11" s="69">
        <f t="shared" si="0"/>
        <v>207892</v>
      </c>
      <c r="K11" s="22"/>
      <c r="L11" s="22"/>
      <c r="M11" s="84"/>
      <c r="N11" s="84"/>
      <c r="O11" s="84"/>
      <c r="P11" s="84"/>
      <c r="Q11" s="84"/>
      <c r="R11" s="84"/>
      <c r="S11" s="84"/>
      <c r="T11" s="84"/>
      <c r="U11" s="84"/>
      <c r="V11" s="84"/>
    </row>
    <row r="12" spans="1:23" ht="20.100000000000001" customHeight="1" x14ac:dyDescent="0.25">
      <c r="A12" s="3" t="s">
        <v>7</v>
      </c>
      <c r="B12" s="63">
        <f>+B13</f>
        <v>39</v>
      </c>
      <c r="C12" s="63">
        <f>+C13</f>
        <v>3699</v>
      </c>
      <c r="D12" s="63">
        <f t="shared" ref="D12:J12" si="1">+D13</f>
        <v>17361</v>
      </c>
      <c r="E12" s="70">
        <f t="shared" si="1"/>
        <v>32</v>
      </c>
      <c r="F12" s="70">
        <f>+F13</f>
        <v>2929</v>
      </c>
      <c r="G12" s="70">
        <f t="shared" si="1"/>
        <v>7540</v>
      </c>
      <c r="H12" s="70">
        <f t="shared" si="1"/>
        <v>7</v>
      </c>
      <c r="I12" s="70">
        <f t="shared" si="1"/>
        <v>770</v>
      </c>
      <c r="J12" s="71">
        <f t="shared" si="1"/>
        <v>9821</v>
      </c>
      <c r="K12" s="22"/>
      <c r="L12" s="22"/>
      <c r="M12" s="84"/>
      <c r="N12" s="84"/>
      <c r="O12" s="84"/>
      <c r="P12" s="84"/>
      <c r="Q12" s="84"/>
      <c r="R12" s="84"/>
      <c r="S12" s="84"/>
      <c r="T12" s="84"/>
      <c r="U12" s="84"/>
      <c r="V12" s="84"/>
    </row>
    <row r="13" spans="1:23" ht="21" customHeight="1" x14ac:dyDescent="0.25">
      <c r="A13" s="2" t="s">
        <v>7</v>
      </c>
      <c r="B13" s="63">
        <f t="shared" ref="B13:J13" si="2">SUM(B14:B23)</f>
        <v>39</v>
      </c>
      <c r="C13" s="63">
        <f>SUM(C14:C23)</f>
        <v>3699</v>
      </c>
      <c r="D13" s="63">
        <f t="shared" si="2"/>
        <v>17361</v>
      </c>
      <c r="E13" s="70">
        <f t="shared" si="2"/>
        <v>32</v>
      </c>
      <c r="F13" s="70">
        <f t="shared" si="2"/>
        <v>2929</v>
      </c>
      <c r="G13" s="70">
        <f t="shared" si="2"/>
        <v>7540</v>
      </c>
      <c r="H13" s="70">
        <f t="shared" si="2"/>
        <v>7</v>
      </c>
      <c r="I13" s="70">
        <f t="shared" si="2"/>
        <v>770</v>
      </c>
      <c r="J13" s="71">
        <f t="shared" si="2"/>
        <v>9821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</row>
    <row r="14" spans="1:23" ht="18" customHeight="1" x14ac:dyDescent="0.25">
      <c r="A14" s="12" t="s">
        <v>61</v>
      </c>
      <c r="B14" s="63">
        <f t="shared" ref="B14:D23" si="3">+E14+H14</f>
        <v>5</v>
      </c>
      <c r="C14" s="63">
        <f t="shared" si="3"/>
        <v>379</v>
      </c>
      <c r="D14" s="63">
        <f t="shared" si="3"/>
        <v>1291</v>
      </c>
      <c r="E14" s="38">
        <v>4</v>
      </c>
      <c r="F14" s="38">
        <v>320</v>
      </c>
      <c r="G14" s="38">
        <v>1073</v>
      </c>
      <c r="H14" s="38">
        <v>1</v>
      </c>
      <c r="I14" s="38">
        <v>59</v>
      </c>
      <c r="J14" s="43">
        <v>218</v>
      </c>
      <c r="K14" s="22"/>
      <c r="L14" s="43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3" ht="18.75" customHeight="1" x14ac:dyDescent="0.25">
      <c r="A15" s="12" t="s">
        <v>69</v>
      </c>
      <c r="B15" s="63">
        <f t="shared" si="3"/>
        <v>3</v>
      </c>
      <c r="C15" s="63">
        <f t="shared" si="3"/>
        <v>323</v>
      </c>
      <c r="D15" s="63">
        <f t="shared" si="3"/>
        <v>1580</v>
      </c>
      <c r="E15" s="38">
        <v>0</v>
      </c>
      <c r="F15" s="38">
        <v>0</v>
      </c>
      <c r="G15" s="38">
        <v>0</v>
      </c>
      <c r="H15" s="38">
        <v>3</v>
      </c>
      <c r="I15" s="38">
        <v>323</v>
      </c>
      <c r="J15" s="43">
        <v>1580</v>
      </c>
      <c r="K15" s="22"/>
      <c r="L15" s="43"/>
      <c r="M15" s="22"/>
      <c r="N15" s="22"/>
      <c r="O15" s="22"/>
      <c r="P15" s="22"/>
      <c r="Q15" s="22"/>
      <c r="R15" s="22"/>
      <c r="S15" s="22"/>
      <c r="T15" s="22"/>
      <c r="U15" s="22"/>
      <c r="V15" s="22"/>
    </row>
    <row r="16" spans="1:23" ht="18.75" customHeight="1" x14ac:dyDescent="0.25">
      <c r="A16" s="12" t="s">
        <v>45</v>
      </c>
      <c r="B16" s="63">
        <f t="shared" si="3"/>
        <v>19</v>
      </c>
      <c r="C16" s="63">
        <f t="shared" si="3"/>
        <v>2061</v>
      </c>
      <c r="D16" s="63">
        <f t="shared" si="3"/>
        <v>12169</v>
      </c>
      <c r="E16" s="38">
        <v>16</v>
      </c>
      <c r="F16" s="38">
        <v>1673</v>
      </c>
      <c r="G16" s="38">
        <v>4146</v>
      </c>
      <c r="H16" s="38">
        <v>3</v>
      </c>
      <c r="I16" s="38">
        <v>388</v>
      </c>
      <c r="J16" s="43">
        <v>8023</v>
      </c>
      <c r="K16" s="22"/>
      <c r="L16" s="43"/>
      <c r="M16" s="22"/>
      <c r="N16" s="22"/>
      <c r="O16" s="22"/>
      <c r="P16" s="22"/>
      <c r="Q16" s="22"/>
      <c r="R16" s="22"/>
      <c r="S16" s="22"/>
      <c r="T16" s="22"/>
      <c r="U16" s="22"/>
      <c r="V16" s="22"/>
    </row>
    <row r="17" spans="1:22" ht="18.75" customHeight="1" x14ac:dyDescent="0.25">
      <c r="A17" s="12" t="s">
        <v>62</v>
      </c>
      <c r="B17" s="63">
        <f t="shared" si="3"/>
        <v>1</v>
      </c>
      <c r="C17" s="63">
        <f t="shared" si="3"/>
        <v>15</v>
      </c>
      <c r="D17" s="63">
        <f t="shared" si="3"/>
        <v>102</v>
      </c>
      <c r="E17" s="38">
        <v>1</v>
      </c>
      <c r="F17" s="38">
        <v>15</v>
      </c>
      <c r="G17" s="38">
        <v>102</v>
      </c>
      <c r="H17" s="76">
        <v>0</v>
      </c>
      <c r="I17" s="76">
        <v>0</v>
      </c>
      <c r="J17" s="77">
        <v>0</v>
      </c>
      <c r="K17" s="22"/>
      <c r="L17" s="43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 spans="1:22" ht="18.75" customHeight="1" x14ac:dyDescent="0.25">
      <c r="A18" s="12" t="s">
        <v>71</v>
      </c>
      <c r="B18" s="63">
        <f t="shared" si="3"/>
        <v>1</v>
      </c>
      <c r="C18" s="63">
        <f t="shared" si="3"/>
        <v>69</v>
      </c>
      <c r="D18" s="63">
        <f t="shared" si="3"/>
        <v>208</v>
      </c>
      <c r="E18" s="38">
        <v>1</v>
      </c>
      <c r="F18" s="38">
        <v>69</v>
      </c>
      <c r="G18" s="38">
        <v>208</v>
      </c>
      <c r="H18" s="76">
        <v>0</v>
      </c>
      <c r="I18" s="76">
        <v>0</v>
      </c>
      <c r="J18" s="77">
        <v>0</v>
      </c>
      <c r="K18" s="22"/>
      <c r="L18" s="43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ht="18.75" customHeight="1" x14ac:dyDescent="0.25">
      <c r="A19" s="12" t="s">
        <v>72</v>
      </c>
      <c r="B19" s="63">
        <f t="shared" si="3"/>
        <v>3</v>
      </c>
      <c r="C19" s="63">
        <f t="shared" si="3"/>
        <v>181</v>
      </c>
      <c r="D19" s="63">
        <f t="shared" si="3"/>
        <v>627</v>
      </c>
      <c r="E19" s="38">
        <v>3</v>
      </c>
      <c r="F19" s="38">
        <v>181</v>
      </c>
      <c r="G19" s="38">
        <v>627</v>
      </c>
      <c r="H19" s="76">
        <v>0</v>
      </c>
      <c r="I19" s="76">
        <v>0</v>
      </c>
      <c r="J19" s="77">
        <v>0</v>
      </c>
      <c r="K19" s="22"/>
      <c r="L19" s="43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2" ht="18.75" customHeight="1" x14ac:dyDescent="0.25">
      <c r="A20" s="12" t="s">
        <v>63</v>
      </c>
      <c r="B20" s="63">
        <f t="shared" si="3"/>
        <v>1</v>
      </c>
      <c r="C20" s="63">
        <f t="shared" si="3"/>
        <v>37</v>
      </c>
      <c r="D20" s="63">
        <f t="shared" si="3"/>
        <v>153</v>
      </c>
      <c r="E20" s="38">
        <v>1</v>
      </c>
      <c r="F20" s="38">
        <v>37</v>
      </c>
      <c r="G20" s="38">
        <v>153</v>
      </c>
      <c r="H20" s="76">
        <v>0</v>
      </c>
      <c r="I20" s="76">
        <v>0</v>
      </c>
      <c r="J20" s="77">
        <v>0</v>
      </c>
      <c r="K20" s="22"/>
      <c r="L20" s="43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2" ht="18.75" customHeight="1" x14ac:dyDescent="0.25">
      <c r="A21" s="12" t="s">
        <v>70</v>
      </c>
      <c r="B21" s="63">
        <f>+E21+H21</f>
        <v>1</v>
      </c>
      <c r="C21" s="63">
        <f>+F21+I21</f>
        <v>68</v>
      </c>
      <c r="D21" s="63">
        <f>+G21+J21</f>
        <v>207</v>
      </c>
      <c r="E21" s="38">
        <v>1</v>
      </c>
      <c r="F21" s="38">
        <v>68</v>
      </c>
      <c r="G21" s="38">
        <v>207</v>
      </c>
      <c r="H21" s="76">
        <v>0</v>
      </c>
      <c r="I21" s="76">
        <v>0</v>
      </c>
      <c r="J21" s="77">
        <v>0</v>
      </c>
      <c r="K21" s="22"/>
      <c r="L21" s="43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18.75" customHeight="1" x14ac:dyDescent="0.25">
      <c r="A22" s="12" t="s">
        <v>64</v>
      </c>
      <c r="B22" s="63">
        <f t="shared" ref="B22" si="4">+E22+H22</f>
        <v>3</v>
      </c>
      <c r="C22" s="63">
        <f t="shared" ref="C22" si="5">+F22+I22</f>
        <v>286</v>
      </c>
      <c r="D22" s="63">
        <f t="shared" ref="D22" si="6">+G22+J22</f>
        <v>651</v>
      </c>
      <c r="E22" s="38">
        <v>3</v>
      </c>
      <c r="F22" s="38">
        <v>286</v>
      </c>
      <c r="G22" s="38">
        <v>651</v>
      </c>
      <c r="H22" s="76">
        <v>0</v>
      </c>
      <c r="I22" s="76">
        <v>0</v>
      </c>
      <c r="J22" s="77">
        <v>0</v>
      </c>
      <c r="K22" s="22"/>
      <c r="L22" s="43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 spans="1:22" ht="18.75" customHeight="1" x14ac:dyDescent="0.25">
      <c r="A23" s="12" t="s">
        <v>73</v>
      </c>
      <c r="B23" s="63">
        <f t="shared" si="3"/>
        <v>2</v>
      </c>
      <c r="C23" s="63">
        <f t="shared" si="3"/>
        <v>280</v>
      </c>
      <c r="D23" s="63">
        <f t="shared" si="3"/>
        <v>373</v>
      </c>
      <c r="E23" s="38">
        <v>2</v>
      </c>
      <c r="F23" s="38">
        <v>280</v>
      </c>
      <c r="G23" s="38">
        <v>373</v>
      </c>
      <c r="H23" s="76">
        <v>0</v>
      </c>
      <c r="I23" s="76">
        <v>0</v>
      </c>
      <c r="J23" s="77">
        <v>0</v>
      </c>
      <c r="K23" s="22"/>
      <c r="L23" s="43"/>
      <c r="M23" s="22"/>
      <c r="N23" s="22"/>
      <c r="O23" s="22"/>
      <c r="P23" s="22"/>
      <c r="Q23" s="22"/>
      <c r="R23" s="22"/>
      <c r="S23" s="22"/>
      <c r="T23" s="22"/>
      <c r="U23" s="22"/>
      <c r="V23" s="22"/>
    </row>
    <row r="24" spans="1:22" ht="20.100000000000001" customHeight="1" x14ac:dyDescent="0.25">
      <c r="A24" s="13" t="s">
        <v>5</v>
      </c>
      <c r="B24" s="63">
        <f t="shared" ref="B24:J24" si="7">+B25+B49</f>
        <v>802</v>
      </c>
      <c r="C24" s="63">
        <f t="shared" si="7"/>
        <v>88464</v>
      </c>
      <c r="D24" s="63">
        <f t="shared" si="7"/>
        <v>420223</v>
      </c>
      <c r="E24" s="63">
        <f t="shared" si="7"/>
        <v>729</v>
      </c>
      <c r="F24" s="72">
        <f t="shared" si="7"/>
        <v>64411</v>
      </c>
      <c r="G24" s="73">
        <f t="shared" si="7"/>
        <v>300759</v>
      </c>
      <c r="H24" s="74">
        <f t="shared" si="7"/>
        <v>73</v>
      </c>
      <c r="I24" s="74">
        <f t="shared" si="7"/>
        <v>24053</v>
      </c>
      <c r="J24" s="75">
        <f t="shared" si="7"/>
        <v>119464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21" customHeight="1" x14ac:dyDescent="0.25">
      <c r="A25" s="14" t="s">
        <v>5</v>
      </c>
      <c r="B25" s="63">
        <f t="shared" ref="B25:J25" si="8">SUM(B26:B48)</f>
        <v>783</v>
      </c>
      <c r="C25" s="63">
        <f t="shared" si="8"/>
        <v>85372</v>
      </c>
      <c r="D25" s="63">
        <f t="shared" si="8"/>
        <v>403756</v>
      </c>
      <c r="E25" s="63">
        <f t="shared" si="8"/>
        <v>712</v>
      </c>
      <c r="F25" s="72">
        <f t="shared" si="8"/>
        <v>61418</v>
      </c>
      <c r="G25" s="73">
        <f t="shared" si="8"/>
        <v>284954</v>
      </c>
      <c r="H25" s="74">
        <f t="shared" si="8"/>
        <v>71</v>
      </c>
      <c r="I25" s="74">
        <f t="shared" si="8"/>
        <v>23954</v>
      </c>
      <c r="J25" s="75">
        <f t="shared" si="8"/>
        <v>118802</v>
      </c>
      <c r="K25" s="45"/>
      <c r="L25" s="22"/>
      <c r="M25" s="46"/>
      <c r="N25" s="22"/>
      <c r="O25" s="22"/>
      <c r="P25" s="22"/>
      <c r="Q25" s="22"/>
      <c r="R25" s="22"/>
      <c r="S25" s="22"/>
      <c r="T25" s="22"/>
      <c r="U25" s="22"/>
      <c r="V25" s="22"/>
    </row>
    <row r="26" spans="1:22" s="37" customFormat="1" ht="18.2" customHeight="1" x14ac:dyDescent="0.25">
      <c r="A26" s="40" t="s">
        <v>16</v>
      </c>
      <c r="B26" s="63">
        <f t="shared" ref="B26:D27" si="9">+E26+H26</f>
        <v>23</v>
      </c>
      <c r="C26" s="63">
        <f t="shared" si="9"/>
        <v>977</v>
      </c>
      <c r="D26" s="63">
        <f t="shared" si="9"/>
        <v>3150</v>
      </c>
      <c r="E26" s="83">
        <v>20</v>
      </c>
      <c r="F26" s="23">
        <v>759</v>
      </c>
      <c r="G26" s="24">
        <v>2083</v>
      </c>
      <c r="H26" s="24">
        <v>3</v>
      </c>
      <c r="I26" s="24">
        <v>218</v>
      </c>
      <c r="J26" s="43">
        <v>1067</v>
      </c>
      <c r="K26" s="45"/>
      <c r="L26" s="43"/>
      <c r="M26" s="48"/>
      <c r="N26" s="48"/>
      <c r="O26" s="47"/>
      <c r="P26" s="47"/>
      <c r="Q26" s="47"/>
      <c r="R26" s="47"/>
      <c r="S26" s="49"/>
      <c r="T26" s="49"/>
      <c r="U26" s="49"/>
      <c r="V26" s="49"/>
    </row>
    <row r="27" spans="1:22" s="37" customFormat="1" ht="18.2" customHeight="1" x14ac:dyDescent="0.25">
      <c r="A27" s="40" t="s">
        <v>32</v>
      </c>
      <c r="B27" s="63">
        <f t="shared" si="9"/>
        <v>23</v>
      </c>
      <c r="C27" s="63">
        <f t="shared" si="9"/>
        <v>5304</v>
      </c>
      <c r="D27" s="63">
        <f t="shared" si="9"/>
        <v>33239</v>
      </c>
      <c r="E27" s="34">
        <v>19</v>
      </c>
      <c r="F27" s="23">
        <v>983</v>
      </c>
      <c r="G27" s="24">
        <v>2388</v>
      </c>
      <c r="H27" s="24">
        <v>4</v>
      </c>
      <c r="I27" s="24">
        <v>4321</v>
      </c>
      <c r="J27" s="43">
        <v>30851</v>
      </c>
      <c r="K27" s="45"/>
      <c r="L27" s="43"/>
      <c r="M27" s="48"/>
      <c r="N27" s="48"/>
      <c r="O27" s="47"/>
      <c r="P27" s="47"/>
      <c r="Q27" s="47"/>
      <c r="R27" s="47"/>
      <c r="S27" s="49"/>
      <c r="T27" s="49"/>
      <c r="U27" s="49"/>
      <c r="V27" s="49"/>
    </row>
    <row r="28" spans="1:22" s="37" customFormat="1" ht="18.2" customHeight="1" x14ac:dyDescent="0.25">
      <c r="A28" s="40" t="s">
        <v>50</v>
      </c>
      <c r="B28" s="63">
        <f t="shared" ref="B28:C30" si="10">+E28+H28</f>
        <v>6</v>
      </c>
      <c r="C28" s="63">
        <f t="shared" si="10"/>
        <v>10470</v>
      </c>
      <c r="D28" s="63">
        <f t="shared" ref="D28:D40" si="11">+G28+J28</f>
        <v>41973</v>
      </c>
      <c r="E28" s="34">
        <v>4</v>
      </c>
      <c r="F28" s="23">
        <v>9709</v>
      </c>
      <c r="G28" s="24">
        <v>35690</v>
      </c>
      <c r="H28" s="24">
        <v>2</v>
      </c>
      <c r="I28" s="24">
        <v>761</v>
      </c>
      <c r="J28" s="43">
        <v>6283</v>
      </c>
      <c r="K28" s="45"/>
      <c r="L28" s="43"/>
      <c r="M28" s="48"/>
      <c r="N28" s="48"/>
      <c r="O28" s="47"/>
      <c r="P28" s="47"/>
      <c r="Q28" s="47"/>
      <c r="R28" s="47"/>
      <c r="S28" s="49"/>
      <c r="T28" s="49"/>
      <c r="U28" s="49"/>
      <c r="V28" s="49"/>
    </row>
    <row r="29" spans="1:22" s="35" customFormat="1" ht="18.2" customHeight="1" x14ac:dyDescent="0.25">
      <c r="A29" s="40" t="s">
        <v>51</v>
      </c>
      <c r="B29" s="63">
        <f t="shared" si="10"/>
        <v>1</v>
      </c>
      <c r="C29" s="63">
        <f t="shared" si="10"/>
        <v>3148</v>
      </c>
      <c r="D29" s="63">
        <f t="shared" si="11"/>
        <v>28617</v>
      </c>
      <c r="E29" s="34">
        <v>1</v>
      </c>
      <c r="F29" s="23">
        <v>3148</v>
      </c>
      <c r="G29" s="24">
        <v>28617</v>
      </c>
      <c r="H29" s="78">
        <v>0</v>
      </c>
      <c r="I29" s="78">
        <v>0</v>
      </c>
      <c r="J29" s="79">
        <v>0</v>
      </c>
      <c r="K29" s="45"/>
      <c r="L29" s="43"/>
      <c r="M29" s="48"/>
      <c r="N29" s="48"/>
      <c r="O29" s="22"/>
      <c r="P29" s="22"/>
      <c r="Q29" s="22"/>
      <c r="R29" s="22"/>
      <c r="S29" s="50"/>
      <c r="T29" s="50"/>
      <c r="U29" s="50"/>
      <c r="V29" s="50"/>
    </row>
    <row r="30" spans="1:22" s="35" customFormat="1" ht="18.2" customHeight="1" x14ac:dyDescent="0.25">
      <c r="A30" s="40" t="s">
        <v>15</v>
      </c>
      <c r="B30" s="63">
        <f t="shared" si="10"/>
        <v>51</v>
      </c>
      <c r="C30" s="63">
        <f t="shared" si="10"/>
        <v>1106</v>
      </c>
      <c r="D30" s="63">
        <f t="shared" si="11"/>
        <v>2892</v>
      </c>
      <c r="E30" s="34">
        <v>51</v>
      </c>
      <c r="F30" s="23">
        <v>1106</v>
      </c>
      <c r="G30" s="24">
        <v>2892</v>
      </c>
      <c r="H30" s="78">
        <v>0</v>
      </c>
      <c r="I30" s="78">
        <v>0</v>
      </c>
      <c r="J30" s="79">
        <v>0</v>
      </c>
      <c r="K30" s="45"/>
      <c r="L30" s="43"/>
      <c r="M30" s="48"/>
      <c r="N30" s="48"/>
      <c r="O30" s="22"/>
      <c r="P30" s="22"/>
      <c r="Q30" s="22"/>
      <c r="R30" s="22"/>
      <c r="S30" s="50"/>
      <c r="T30" s="50"/>
      <c r="U30" s="50"/>
      <c r="V30" s="50"/>
    </row>
    <row r="31" spans="1:22" s="35" customFormat="1" ht="18.2" customHeight="1" x14ac:dyDescent="0.25">
      <c r="A31" s="40" t="s">
        <v>56</v>
      </c>
      <c r="B31" s="63">
        <f t="shared" ref="B31" si="12">+E31+H31</f>
        <v>1</v>
      </c>
      <c r="C31" s="63">
        <f t="shared" ref="C31" si="13">+F31+I31</f>
        <v>20</v>
      </c>
      <c r="D31" s="63">
        <f t="shared" ref="D31" si="14">+G31+J31</f>
        <v>494</v>
      </c>
      <c r="E31" s="34">
        <v>1</v>
      </c>
      <c r="F31" s="23">
        <v>20</v>
      </c>
      <c r="G31" s="24">
        <v>494</v>
      </c>
      <c r="H31" s="78">
        <v>0</v>
      </c>
      <c r="I31" s="78">
        <v>0</v>
      </c>
      <c r="J31" s="79">
        <v>0</v>
      </c>
      <c r="K31" s="45"/>
      <c r="L31" s="43"/>
      <c r="M31" s="48"/>
      <c r="N31" s="48"/>
      <c r="O31" s="22"/>
      <c r="P31" s="22"/>
      <c r="Q31" s="22"/>
      <c r="R31" s="22"/>
      <c r="S31" s="50"/>
      <c r="T31" s="50"/>
      <c r="U31" s="50"/>
      <c r="V31" s="50"/>
    </row>
    <row r="32" spans="1:22" s="35" customFormat="1" ht="18.2" customHeight="1" x14ac:dyDescent="0.25">
      <c r="A32" s="40" t="s">
        <v>74</v>
      </c>
      <c r="B32" s="63">
        <f>+E32+H32</f>
        <v>1</v>
      </c>
      <c r="C32" s="63">
        <f>+F32+I32</f>
        <v>7</v>
      </c>
      <c r="D32" s="63">
        <f>+G32+J32</f>
        <v>34</v>
      </c>
      <c r="E32" s="78">
        <v>0</v>
      </c>
      <c r="F32" s="78">
        <v>0</v>
      </c>
      <c r="G32" s="78">
        <v>0</v>
      </c>
      <c r="H32" s="24">
        <v>1</v>
      </c>
      <c r="I32" s="24">
        <v>7</v>
      </c>
      <c r="J32" s="43">
        <v>34</v>
      </c>
      <c r="K32" s="45"/>
      <c r="L32" s="43"/>
      <c r="M32" s="48"/>
      <c r="N32" s="48"/>
      <c r="O32" s="22"/>
      <c r="P32" s="22"/>
      <c r="Q32" s="22"/>
      <c r="R32" s="22"/>
      <c r="S32" s="50"/>
      <c r="T32" s="50"/>
      <c r="U32" s="50"/>
      <c r="V32" s="50"/>
    </row>
    <row r="33" spans="1:22" s="35" customFormat="1" ht="18.2" customHeight="1" x14ac:dyDescent="0.25">
      <c r="A33" s="40" t="s">
        <v>14</v>
      </c>
      <c r="B33" s="63">
        <f>+E33+H33</f>
        <v>43</v>
      </c>
      <c r="C33" s="63">
        <f t="shared" ref="C33" si="15">+F33+I33</f>
        <v>821</v>
      </c>
      <c r="D33" s="63">
        <f t="shared" ref="D33" si="16">+G33+J33</f>
        <v>2356</v>
      </c>
      <c r="E33" s="34">
        <v>38</v>
      </c>
      <c r="F33" s="23">
        <v>779</v>
      </c>
      <c r="G33" s="24">
        <v>2251</v>
      </c>
      <c r="H33" s="24">
        <v>5</v>
      </c>
      <c r="I33" s="24">
        <v>42</v>
      </c>
      <c r="J33" s="43">
        <v>105</v>
      </c>
      <c r="K33" s="45"/>
      <c r="L33" s="43"/>
      <c r="M33" s="48"/>
      <c r="N33" s="48"/>
      <c r="O33" s="22"/>
      <c r="P33" s="22"/>
      <c r="Q33" s="22"/>
      <c r="R33" s="22"/>
      <c r="S33" s="50"/>
      <c r="T33" s="50"/>
      <c r="U33" s="50"/>
      <c r="V33" s="50"/>
    </row>
    <row r="34" spans="1:22" s="35" customFormat="1" ht="18.2" customHeight="1" x14ac:dyDescent="0.25">
      <c r="A34" s="40" t="s">
        <v>20</v>
      </c>
      <c r="B34" s="63">
        <f>+E34+H34</f>
        <v>10</v>
      </c>
      <c r="C34" s="63">
        <f t="shared" ref="C34:C42" si="17">+F34+I34</f>
        <v>2067</v>
      </c>
      <c r="D34" s="63">
        <f t="shared" si="11"/>
        <v>4880</v>
      </c>
      <c r="E34" s="34">
        <v>8</v>
      </c>
      <c r="F34" s="23">
        <v>1599</v>
      </c>
      <c r="G34" s="24">
        <v>2003</v>
      </c>
      <c r="H34" s="24">
        <v>2</v>
      </c>
      <c r="I34" s="24">
        <v>468</v>
      </c>
      <c r="J34" s="43">
        <v>2877</v>
      </c>
      <c r="K34" s="45"/>
      <c r="L34" s="43"/>
      <c r="M34" s="48"/>
      <c r="N34" s="48"/>
      <c r="O34" s="22"/>
      <c r="P34" s="22"/>
      <c r="Q34" s="22"/>
      <c r="R34" s="22"/>
      <c r="S34" s="50"/>
      <c r="T34" s="50"/>
      <c r="U34" s="50"/>
      <c r="V34" s="50"/>
    </row>
    <row r="35" spans="1:22" s="35" customFormat="1" ht="18.2" customHeight="1" x14ac:dyDescent="0.25">
      <c r="A35" s="40" t="s">
        <v>21</v>
      </c>
      <c r="B35" s="63">
        <f t="shared" ref="B35:B46" si="18">+E35+H35</f>
        <v>58</v>
      </c>
      <c r="C35" s="63">
        <f t="shared" si="17"/>
        <v>11094</v>
      </c>
      <c r="D35" s="63">
        <f t="shared" si="11"/>
        <v>27130</v>
      </c>
      <c r="E35" s="34">
        <v>51</v>
      </c>
      <c r="F35" s="23">
        <v>8271</v>
      </c>
      <c r="G35" s="24">
        <v>23391</v>
      </c>
      <c r="H35" s="24">
        <v>7</v>
      </c>
      <c r="I35" s="24">
        <v>2823</v>
      </c>
      <c r="J35" s="43">
        <v>3739</v>
      </c>
      <c r="K35" s="45"/>
      <c r="L35" s="43"/>
      <c r="M35" s="46"/>
      <c r="N35" s="22"/>
      <c r="O35" s="22"/>
      <c r="P35" s="22"/>
      <c r="Q35" s="22"/>
      <c r="R35" s="22"/>
      <c r="S35" s="50"/>
      <c r="T35" s="50"/>
      <c r="U35" s="50"/>
      <c r="V35" s="50"/>
    </row>
    <row r="36" spans="1:22" s="35" customFormat="1" ht="18.2" customHeight="1" x14ac:dyDescent="0.25">
      <c r="A36" s="40" t="s">
        <v>24</v>
      </c>
      <c r="B36" s="63">
        <f t="shared" si="18"/>
        <v>30</v>
      </c>
      <c r="C36" s="63">
        <f t="shared" si="17"/>
        <v>10777</v>
      </c>
      <c r="D36" s="63">
        <f t="shared" si="11"/>
        <v>139878</v>
      </c>
      <c r="E36" s="34">
        <v>17</v>
      </c>
      <c r="F36" s="23">
        <v>6886</v>
      </c>
      <c r="G36" s="24">
        <v>129606</v>
      </c>
      <c r="H36" s="24">
        <v>13</v>
      </c>
      <c r="I36" s="24">
        <v>3891</v>
      </c>
      <c r="J36" s="43">
        <v>10272</v>
      </c>
      <c r="K36" s="45"/>
      <c r="L36" s="43"/>
      <c r="M36" s="46"/>
      <c r="N36" s="22"/>
      <c r="O36" s="22"/>
      <c r="P36" s="22"/>
      <c r="Q36" s="22"/>
      <c r="R36" s="22"/>
      <c r="S36" s="50"/>
      <c r="T36" s="50"/>
      <c r="U36" s="50"/>
      <c r="V36" s="50"/>
    </row>
    <row r="37" spans="1:22" s="35" customFormat="1" ht="18.2" customHeight="1" x14ac:dyDescent="0.25">
      <c r="A37" s="40" t="s">
        <v>18</v>
      </c>
      <c r="B37" s="63">
        <f t="shared" si="18"/>
        <v>36</v>
      </c>
      <c r="C37" s="63">
        <f t="shared" si="17"/>
        <v>1240</v>
      </c>
      <c r="D37" s="63">
        <f t="shared" si="11"/>
        <v>2644</v>
      </c>
      <c r="E37" s="34">
        <v>33</v>
      </c>
      <c r="F37" s="23">
        <v>1189</v>
      </c>
      <c r="G37" s="24">
        <v>2521</v>
      </c>
      <c r="H37" s="24">
        <v>3</v>
      </c>
      <c r="I37" s="24">
        <v>51</v>
      </c>
      <c r="J37" s="43">
        <v>123</v>
      </c>
      <c r="K37" s="45"/>
      <c r="L37" s="43"/>
      <c r="M37" s="46"/>
      <c r="N37" s="22"/>
      <c r="O37" s="22"/>
      <c r="P37" s="22"/>
      <c r="Q37" s="22"/>
      <c r="R37" s="22"/>
      <c r="S37" s="50"/>
      <c r="T37" s="50"/>
      <c r="U37" s="50"/>
      <c r="V37" s="50"/>
    </row>
    <row r="38" spans="1:22" s="35" customFormat="1" ht="18.2" customHeight="1" x14ac:dyDescent="0.25">
      <c r="A38" s="40" t="s">
        <v>13</v>
      </c>
      <c r="B38" s="63">
        <f t="shared" si="18"/>
        <v>88</v>
      </c>
      <c r="C38" s="63">
        <f t="shared" si="17"/>
        <v>6740</v>
      </c>
      <c r="D38" s="63">
        <f t="shared" si="11"/>
        <v>11567</v>
      </c>
      <c r="E38" s="34">
        <v>87</v>
      </c>
      <c r="F38" s="23">
        <v>6735</v>
      </c>
      <c r="G38" s="24">
        <v>11549</v>
      </c>
      <c r="H38" s="24">
        <v>1</v>
      </c>
      <c r="I38" s="24">
        <v>5</v>
      </c>
      <c r="J38" s="43">
        <v>18</v>
      </c>
      <c r="K38" s="45"/>
      <c r="L38" s="43"/>
      <c r="M38" s="46"/>
      <c r="N38" s="22"/>
      <c r="O38" s="22"/>
      <c r="P38" s="22"/>
      <c r="Q38" s="22"/>
      <c r="R38" s="22"/>
      <c r="S38" s="50"/>
      <c r="T38" s="50"/>
      <c r="U38" s="50"/>
      <c r="V38" s="50"/>
    </row>
    <row r="39" spans="1:22" s="35" customFormat="1" ht="18.2" customHeight="1" x14ac:dyDescent="0.25">
      <c r="A39" s="40" t="s">
        <v>25</v>
      </c>
      <c r="B39" s="63">
        <f t="shared" si="18"/>
        <v>31</v>
      </c>
      <c r="C39" s="63">
        <f t="shared" si="17"/>
        <v>6036</v>
      </c>
      <c r="D39" s="63">
        <f t="shared" si="11"/>
        <v>22498</v>
      </c>
      <c r="E39" s="34">
        <v>23</v>
      </c>
      <c r="F39" s="23">
        <v>1345</v>
      </c>
      <c r="G39" s="24">
        <v>9695</v>
      </c>
      <c r="H39" s="24">
        <v>8</v>
      </c>
      <c r="I39" s="24">
        <v>4691</v>
      </c>
      <c r="J39" s="43">
        <v>12803</v>
      </c>
      <c r="K39" s="45"/>
      <c r="L39" s="43"/>
      <c r="M39" s="51"/>
      <c r="N39" s="22"/>
      <c r="O39" s="22"/>
      <c r="P39" s="22"/>
      <c r="Q39" s="22"/>
      <c r="R39" s="22"/>
      <c r="S39" s="50"/>
      <c r="T39" s="50"/>
      <c r="U39" s="50"/>
      <c r="V39" s="50"/>
    </row>
    <row r="40" spans="1:22" s="35" customFormat="1" ht="18.2" customHeight="1" x14ac:dyDescent="0.25">
      <c r="A40" s="40" t="s">
        <v>12</v>
      </c>
      <c r="B40" s="63">
        <f t="shared" si="18"/>
        <v>167</v>
      </c>
      <c r="C40" s="63">
        <f t="shared" si="17"/>
        <v>5447</v>
      </c>
      <c r="D40" s="63">
        <f t="shared" si="11"/>
        <v>9701</v>
      </c>
      <c r="E40" s="34">
        <v>162</v>
      </c>
      <c r="F40" s="23">
        <v>5385</v>
      </c>
      <c r="G40" s="24">
        <v>9626</v>
      </c>
      <c r="H40" s="24">
        <v>5</v>
      </c>
      <c r="I40" s="24">
        <v>62</v>
      </c>
      <c r="J40" s="43">
        <v>75</v>
      </c>
      <c r="K40" s="45"/>
      <c r="L40" s="43"/>
      <c r="M40" s="46"/>
      <c r="N40" s="22"/>
      <c r="O40" s="22"/>
      <c r="P40" s="22"/>
      <c r="Q40" s="22"/>
      <c r="R40" s="22"/>
      <c r="S40" s="50"/>
      <c r="T40" s="50"/>
      <c r="U40" s="50"/>
      <c r="V40" s="50"/>
    </row>
    <row r="41" spans="1:22" s="36" customFormat="1" ht="18.2" customHeight="1" x14ac:dyDescent="0.25">
      <c r="A41" s="40" t="s">
        <v>40</v>
      </c>
      <c r="B41" s="63">
        <f t="shared" si="18"/>
        <v>3</v>
      </c>
      <c r="C41" s="63">
        <f t="shared" si="17"/>
        <v>341</v>
      </c>
      <c r="D41" s="63">
        <f t="shared" ref="D41:D47" si="19">+G41+J41</f>
        <v>1408</v>
      </c>
      <c r="E41" s="34">
        <v>1</v>
      </c>
      <c r="F41" s="23">
        <v>130</v>
      </c>
      <c r="G41" s="24">
        <v>566</v>
      </c>
      <c r="H41" s="24">
        <v>2</v>
      </c>
      <c r="I41" s="24">
        <v>211</v>
      </c>
      <c r="J41" s="43">
        <v>842</v>
      </c>
      <c r="K41" s="52"/>
      <c r="L41" s="43"/>
      <c r="M41" s="53"/>
      <c r="N41" s="52"/>
      <c r="O41" s="52"/>
      <c r="P41" s="52"/>
      <c r="Q41" s="52"/>
      <c r="R41" s="52"/>
      <c r="S41" s="54"/>
      <c r="T41" s="54"/>
      <c r="U41" s="54"/>
      <c r="V41" s="54"/>
    </row>
    <row r="42" spans="1:22" s="35" customFormat="1" ht="18.2" customHeight="1" x14ac:dyDescent="0.25">
      <c r="A42" s="40" t="s">
        <v>22</v>
      </c>
      <c r="B42" s="63">
        <f t="shared" si="18"/>
        <v>50</v>
      </c>
      <c r="C42" s="63">
        <f t="shared" si="17"/>
        <v>3026</v>
      </c>
      <c r="D42" s="63">
        <f t="shared" si="19"/>
        <v>5588</v>
      </c>
      <c r="E42" s="34">
        <v>48</v>
      </c>
      <c r="F42" s="23">
        <v>2730</v>
      </c>
      <c r="G42" s="24">
        <v>5281</v>
      </c>
      <c r="H42" s="24">
        <v>2</v>
      </c>
      <c r="I42" s="24">
        <v>296</v>
      </c>
      <c r="J42" s="43">
        <v>307</v>
      </c>
      <c r="K42" s="45"/>
      <c r="L42" s="43"/>
      <c r="M42" s="48"/>
      <c r="N42" s="48"/>
      <c r="O42" s="22"/>
      <c r="P42" s="22"/>
      <c r="Q42" s="22"/>
      <c r="R42" s="22"/>
      <c r="S42" s="50"/>
      <c r="T42" s="50"/>
      <c r="U42" s="50"/>
      <c r="V42" s="50"/>
    </row>
    <row r="43" spans="1:22" s="35" customFormat="1" ht="18.2" customHeight="1" x14ac:dyDescent="0.25">
      <c r="A43" s="40" t="s">
        <v>55</v>
      </c>
      <c r="B43" s="63">
        <f t="shared" si="18"/>
        <v>1</v>
      </c>
      <c r="C43" s="63">
        <f t="shared" ref="C43" si="20">+F43+I43</f>
        <v>6</v>
      </c>
      <c r="D43" s="63">
        <f t="shared" ref="D43" si="21">+G43+J43</f>
        <v>23</v>
      </c>
      <c r="E43" s="34">
        <v>1</v>
      </c>
      <c r="F43" s="23">
        <v>6</v>
      </c>
      <c r="G43" s="24">
        <v>23</v>
      </c>
      <c r="H43" s="78">
        <v>0</v>
      </c>
      <c r="I43" s="78">
        <v>0</v>
      </c>
      <c r="J43" s="79">
        <v>0</v>
      </c>
      <c r="K43" s="45"/>
      <c r="L43" s="43"/>
      <c r="M43" s="48"/>
      <c r="N43" s="48"/>
      <c r="O43" s="22"/>
      <c r="P43" s="22"/>
      <c r="Q43" s="22"/>
      <c r="R43" s="22"/>
      <c r="S43" s="50"/>
      <c r="T43" s="50"/>
      <c r="U43" s="50"/>
      <c r="V43" s="50"/>
    </row>
    <row r="44" spans="1:22" s="35" customFormat="1" ht="18.2" customHeight="1" x14ac:dyDescent="0.25">
      <c r="A44" s="40" t="s">
        <v>67</v>
      </c>
      <c r="B44" s="63">
        <f t="shared" ref="B44" si="22">+E44+H44</f>
        <v>2</v>
      </c>
      <c r="C44" s="63">
        <f t="shared" ref="C44" si="23">+F44+I44</f>
        <v>430</v>
      </c>
      <c r="D44" s="63">
        <f t="shared" ref="D44" si="24">+G44+J44</f>
        <v>2745</v>
      </c>
      <c r="E44" s="34">
        <v>1</v>
      </c>
      <c r="F44" s="23">
        <v>126</v>
      </c>
      <c r="G44" s="24">
        <v>1795</v>
      </c>
      <c r="H44" s="24">
        <v>1</v>
      </c>
      <c r="I44" s="24">
        <v>304</v>
      </c>
      <c r="J44" s="43">
        <v>950</v>
      </c>
      <c r="K44" s="45"/>
      <c r="L44" s="43"/>
      <c r="M44" s="48"/>
      <c r="N44" s="48"/>
      <c r="O44" s="22"/>
      <c r="P44" s="22"/>
      <c r="Q44" s="22"/>
      <c r="R44" s="22"/>
      <c r="S44" s="50"/>
      <c r="T44" s="50"/>
      <c r="U44" s="50"/>
      <c r="V44" s="50"/>
    </row>
    <row r="45" spans="1:22" s="35" customFormat="1" ht="18.2" customHeight="1" x14ac:dyDescent="0.25">
      <c r="A45" s="40" t="s">
        <v>41</v>
      </c>
      <c r="B45" s="63">
        <f t="shared" si="18"/>
        <v>2</v>
      </c>
      <c r="C45" s="63">
        <f>+F45+I45</f>
        <v>1338</v>
      </c>
      <c r="D45" s="63">
        <f t="shared" si="19"/>
        <v>5013</v>
      </c>
      <c r="E45" s="34">
        <v>1</v>
      </c>
      <c r="F45" s="23">
        <v>303</v>
      </c>
      <c r="G45" s="24">
        <v>513</v>
      </c>
      <c r="H45" s="24">
        <v>1</v>
      </c>
      <c r="I45" s="24">
        <v>1035</v>
      </c>
      <c r="J45" s="43">
        <v>4500</v>
      </c>
      <c r="K45" s="45"/>
      <c r="L45" s="43"/>
      <c r="M45" s="48"/>
      <c r="N45" s="48"/>
      <c r="O45" s="22"/>
      <c r="P45" s="22"/>
      <c r="Q45" s="22"/>
      <c r="R45" s="22"/>
      <c r="S45" s="50"/>
      <c r="T45" s="50"/>
      <c r="U45" s="50"/>
      <c r="V45" s="50"/>
    </row>
    <row r="46" spans="1:22" s="35" customFormat="1" ht="18.2" customHeight="1" x14ac:dyDescent="0.25">
      <c r="A46" s="40" t="s">
        <v>26</v>
      </c>
      <c r="B46" s="63">
        <f t="shared" si="18"/>
        <v>19</v>
      </c>
      <c r="C46" s="63">
        <f>+F46+I46</f>
        <v>544</v>
      </c>
      <c r="D46" s="63">
        <f t="shared" si="19"/>
        <v>1580</v>
      </c>
      <c r="E46" s="34">
        <v>17</v>
      </c>
      <c r="F46" s="23">
        <v>492</v>
      </c>
      <c r="G46" s="24">
        <v>1374</v>
      </c>
      <c r="H46" s="24">
        <v>2</v>
      </c>
      <c r="I46" s="24">
        <v>52</v>
      </c>
      <c r="J46" s="43">
        <v>206</v>
      </c>
      <c r="K46" s="45"/>
      <c r="L46" s="43"/>
      <c r="M46" s="48"/>
      <c r="N46" s="48"/>
      <c r="O46" s="22"/>
      <c r="P46" s="22"/>
      <c r="Q46" s="22"/>
      <c r="R46" s="22"/>
      <c r="S46" s="50"/>
      <c r="T46" s="50"/>
      <c r="U46" s="50"/>
      <c r="V46" s="50"/>
    </row>
    <row r="47" spans="1:22" s="35" customFormat="1" ht="18.2" customHeight="1" x14ac:dyDescent="0.25">
      <c r="A47" s="40" t="s">
        <v>11</v>
      </c>
      <c r="B47" s="63">
        <f>+E47+H47</f>
        <v>90</v>
      </c>
      <c r="C47" s="63">
        <f>+F47+I47</f>
        <v>9265</v>
      </c>
      <c r="D47" s="63">
        <f t="shared" si="19"/>
        <v>19285</v>
      </c>
      <c r="E47" s="34">
        <v>86</v>
      </c>
      <c r="F47" s="23">
        <v>8266</v>
      </c>
      <c r="G47" s="24">
        <v>8890</v>
      </c>
      <c r="H47" s="24">
        <v>4</v>
      </c>
      <c r="I47" s="24">
        <v>999</v>
      </c>
      <c r="J47" s="43">
        <v>10395</v>
      </c>
      <c r="K47" s="45"/>
      <c r="L47" s="43"/>
      <c r="M47" s="48"/>
      <c r="N47" s="48"/>
      <c r="O47" s="22"/>
      <c r="P47" s="22"/>
      <c r="Q47" s="22"/>
      <c r="R47" s="22"/>
      <c r="S47" s="50"/>
      <c r="T47" s="50"/>
      <c r="U47" s="50"/>
      <c r="V47" s="50"/>
    </row>
    <row r="48" spans="1:22" s="35" customFormat="1" ht="18.2" customHeight="1" x14ac:dyDescent="0.25">
      <c r="A48" s="40" t="s">
        <v>10</v>
      </c>
      <c r="B48" s="63">
        <f>+E48+H48</f>
        <v>47</v>
      </c>
      <c r="C48" s="63">
        <f>+F48+I48</f>
        <v>5168</v>
      </c>
      <c r="D48" s="63">
        <f>+G48+J48</f>
        <v>37061</v>
      </c>
      <c r="E48" s="34">
        <v>42</v>
      </c>
      <c r="F48" s="23">
        <v>1451</v>
      </c>
      <c r="G48" s="24">
        <v>3706</v>
      </c>
      <c r="H48" s="24">
        <v>5</v>
      </c>
      <c r="I48" s="24">
        <v>3717</v>
      </c>
      <c r="J48" s="43">
        <v>33355</v>
      </c>
      <c r="K48" s="45"/>
      <c r="L48" s="43"/>
      <c r="M48" s="48"/>
      <c r="N48" s="48"/>
      <c r="O48" s="22"/>
      <c r="P48" s="22"/>
      <c r="Q48" s="22"/>
      <c r="R48" s="22"/>
      <c r="S48" s="50"/>
      <c r="T48" s="50"/>
      <c r="U48" s="50"/>
      <c r="V48" s="50"/>
    </row>
    <row r="49" spans="1:22" s="35" customFormat="1" ht="21" customHeight="1" x14ac:dyDescent="0.25">
      <c r="A49" s="14" t="s">
        <v>4</v>
      </c>
      <c r="B49" s="63">
        <f t="shared" ref="B49:J49" si="25">SUM(B50:B57)</f>
        <v>19</v>
      </c>
      <c r="C49" s="63">
        <f t="shared" si="25"/>
        <v>3092</v>
      </c>
      <c r="D49" s="63">
        <f t="shared" si="25"/>
        <v>16467</v>
      </c>
      <c r="E49" s="63">
        <f t="shared" si="25"/>
        <v>17</v>
      </c>
      <c r="F49" s="73">
        <f t="shared" si="25"/>
        <v>2993</v>
      </c>
      <c r="G49" s="74">
        <f t="shared" si="25"/>
        <v>15805</v>
      </c>
      <c r="H49" s="74">
        <f t="shared" si="25"/>
        <v>2</v>
      </c>
      <c r="I49" s="74">
        <f t="shared" si="25"/>
        <v>99</v>
      </c>
      <c r="J49" s="75">
        <f t="shared" si="25"/>
        <v>662</v>
      </c>
      <c r="K49" s="45"/>
      <c r="L49" s="22"/>
      <c r="M49" s="48"/>
      <c r="N49" s="48"/>
      <c r="O49" s="22"/>
      <c r="P49" s="22"/>
      <c r="Q49" s="22"/>
      <c r="R49" s="22"/>
      <c r="S49" s="50"/>
      <c r="T49" s="50"/>
      <c r="U49" s="50"/>
      <c r="V49" s="50"/>
    </row>
    <row r="50" spans="1:22" s="35" customFormat="1" ht="18" customHeight="1" x14ac:dyDescent="0.25">
      <c r="A50" s="40" t="s">
        <v>75</v>
      </c>
      <c r="B50" s="63">
        <f>+E50+H50</f>
        <v>1</v>
      </c>
      <c r="C50" s="63">
        <f>+F50+I50</f>
        <v>106</v>
      </c>
      <c r="D50" s="63">
        <f>+G50+J50</f>
        <v>380</v>
      </c>
      <c r="E50" s="34">
        <v>1</v>
      </c>
      <c r="F50" s="23">
        <v>106</v>
      </c>
      <c r="G50" s="24">
        <v>380</v>
      </c>
      <c r="H50" s="78">
        <v>0</v>
      </c>
      <c r="I50" s="78">
        <v>0</v>
      </c>
      <c r="J50" s="79">
        <v>0</v>
      </c>
      <c r="K50" s="45"/>
      <c r="L50" s="22"/>
      <c r="M50" s="48"/>
      <c r="N50" s="48"/>
      <c r="O50" s="22"/>
      <c r="P50" s="22"/>
      <c r="Q50" s="22"/>
      <c r="R50" s="22"/>
      <c r="S50" s="50"/>
      <c r="T50" s="50"/>
      <c r="U50" s="50"/>
      <c r="V50" s="50"/>
    </row>
    <row r="51" spans="1:22" s="35" customFormat="1" ht="18" customHeight="1" x14ac:dyDescent="0.25">
      <c r="A51" s="40" t="s">
        <v>27</v>
      </c>
      <c r="B51" s="63">
        <f t="shared" ref="B51:D57" si="26">+E51+H51</f>
        <v>1</v>
      </c>
      <c r="C51" s="63">
        <f t="shared" si="26"/>
        <v>62</v>
      </c>
      <c r="D51" s="63">
        <f t="shared" si="26"/>
        <v>91</v>
      </c>
      <c r="E51" s="34">
        <v>1</v>
      </c>
      <c r="F51" s="23">
        <v>62</v>
      </c>
      <c r="G51" s="24">
        <v>91</v>
      </c>
      <c r="H51" s="78">
        <v>0</v>
      </c>
      <c r="I51" s="78">
        <v>0</v>
      </c>
      <c r="J51" s="79">
        <v>0</v>
      </c>
      <c r="K51" s="45"/>
      <c r="L51" s="22"/>
      <c r="M51" s="22"/>
      <c r="N51" s="22"/>
      <c r="O51" s="22"/>
      <c r="P51" s="22"/>
      <c r="Q51" s="22"/>
      <c r="R51" s="22"/>
      <c r="S51" s="50"/>
      <c r="T51" s="50"/>
      <c r="U51" s="50"/>
      <c r="V51" s="50"/>
    </row>
    <row r="52" spans="1:22" s="35" customFormat="1" ht="18" customHeight="1" x14ac:dyDescent="0.25">
      <c r="A52" s="12" t="s">
        <v>66</v>
      </c>
      <c r="B52" s="63">
        <f t="shared" si="26"/>
        <v>4</v>
      </c>
      <c r="C52" s="63">
        <f t="shared" si="26"/>
        <v>70</v>
      </c>
      <c r="D52" s="65">
        <f t="shared" si="26"/>
        <v>162</v>
      </c>
      <c r="E52" s="34">
        <v>3</v>
      </c>
      <c r="F52" s="23">
        <v>50</v>
      </c>
      <c r="G52" s="24">
        <v>111</v>
      </c>
      <c r="H52" s="24">
        <v>1</v>
      </c>
      <c r="I52" s="24">
        <v>20</v>
      </c>
      <c r="J52" s="44">
        <v>51</v>
      </c>
      <c r="K52" s="45"/>
      <c r="L52" s="22"/>
      <c r="M52" s="22"/>
      <c r="N52" s="22"/>
      <c r="O52" s="22"/>
      <c r="P52" s="22"/>
      <c r="Q52" s="22"/>
      <c r="R52" s="22"/>
      <c r="S52" s="50"/>
      <c r="T52" s="50"/>
      <c r="U52" s="50"/>
      <c r="V52" s="50"/>
    </row>
    <row r="53" spans="1:22" s="35" customFormat="1" ht="18" customHeight="1" x14ac:dyDescent="0.25">
      <c r="A53" s="12" t="s">
        <v>39</v>
      </c>
      <c r="B53" s="63">
        <f t="shared" si="26"/>
        <v>2</v>
      </c>
      <c r="C53" s="63">
        <f t="shared" si="26"/>
        <v>1936</v>
      </c>
      <c r="D53" s="66">
        <f t="shared" si="26"/>
        <v>12780</v>
      </c>
      <c r="E53" s="34">
        <v>2</v>
      </c>
      <c r="F53" s="23">
        <v>1936</v>
      </c>
      <c r="G53" s="24">
        <v>12780</v>
      </c>
      <c r="H53" s="78">
        <v>0</v>
      </c>
      <c r="I53" s="78">
        <v>0</v>
      </c>
      <c r="J53" s="79">
        <v>0</v>
      </c>
      <c r="K53" s="45"/>
      <c r="L53" s="22"/>
      <c r="M53" s="22"/>
      <c r="N53" s="22"/>
      <c r="O53" s="22"/>
      <c r="P53" s="22"/>
      <c r="Q53" s="22"/>
      <c r="R53" s="22"/>
      <c r="S53" s="50"/>
      <c r="T53" s="50"/>
      <c r="U53" s="50"/>
      <c r="V53" s="50"/>
    </row>
    <row r="54" spans="1:22" s="35" customFormat="1" ht="18" customHeight="1" x14ac:dyDescent="0.25">
      <c r="A54" s="12" t="s">
        <v>57</v>
      </c>
      <c r="B54" s="63">
        <f t="shared" si="26"/>
        <v>1</v>
      </c>
      <c r="C54" s="63">
        <f t="shared" si="26"/>
        <v>25</v>
      </c>
      <c r="D54" s="66">
        <f t="shared" si="26"/>
        <v>77</v>
      </c>
      <c r="E54" s="34">
        <v>1</v>
      </c>
      <c r="F54" s="23">
        <v>25</v>
      </c>
      <c r="G54" s="24">
        <v>77</v>
      </c>
      <c r="H54" s="78">
        <v>0</v>
      </c>
      <c r="I54" s="78">
        <v>0</v>
      </c>
      <c r="J54" s="79">
        <v>0</v>
      </c>
      <c r="K54" s="45"/>
      <c r="L54" s="22"/>
      <c r="M54" s="22"/>
      <c r="N54" s="22"/>
      <c r="O54" s="22"/>
      <c r="P54" s="22"/>
      <c r="Q54" s="22"/>
      <c r="R54" s="22"/>
      <c r="S54" s="50"/>
      <c r="T54" s="50"/>
      <c r="U54" s="50"/>
      <c r="V54" s="50"/>
    </row>
    <row r="55" spans="1:22" s="35" customFormat="1" ht="18" customHeight="1" x14ac:dyDescent="0.25">
      <c r="A55" s="12" t="s">
        <v>65</v>
      </c>
      <c r="B55" s="63">
        <f t="shared" si="26"/>
        <v>2</v>
      </c>
      <c r="C55" s="63">
        <f t="shared" si="26"/>
        <v>239</v>
      </c>
      <c r="D55" s="66">
        <f t="shared" si="26"/>
        <v>1011</v>
      </c>
      <c r="E55" s="34">
        <v>1</v>
      </c>
      <c r="F55" s="23">
        <v>160</v>
      </c>
      <c r="G55" s="24">
        <v>400</v>
      </c>
      <c r="H55" s="24">
        <v>1</v>
      </c>
      <c r="I55" s="24">
        <v>79</v>
      </c>
      <c r="J55" s="44">
        <v>611</v>
      </c>
      <c r="K55" s="45"/>
      <c r="L55" s="22"/>
      <c r="M55" s="22"/>
      <c r="N55" s="22"/>
      <c r="O55" s="22"/>
      <c r="P55" s="22"/>
      <c r="Q55" s="22"/>
      <c r="R55" s="22"/>
      <c r="S55" s="50"/>
      <c r="T55" s="50"/>
      <c r="U55" s="50"/>
      <c r="V55" s="50"/>
    </row>
    <row r="56" spans="1:22" s="35" customFormat="1" ht="18" customHeight="1" x14ac:dyDescent="0.25">
      <c r="A56" s="12" t="s">
        <v>76</v>
      </c>
      <c r="B56" s="63">
        <f>+E56+H56</f>
        <v>2</v>
      </c>
      <c r="C56" s="63">
        <f>+F56+I56</f>
        <v>172</v>
      </c>
      <c r="D56" s="65">
        <f>+G56+J56</f>
        <v>327</v>
      </c>
      <c r="E56" s="34">
        <v>2</v>
      </c>
      <c r="F56" s="23">
        <v>172</v>
      </c>
      <c r="G56" s="24">
        <v>327</v>
      </c>
      <c r="H56" s="78">
        <v>0</v>
      </c>
      <c r="I56" s="78">
        <v>0</v>
      </c>
      <c r="J56" s="79">
        <v>0</v>
      </c>
      <c r="K56" s="45"/>
      <c r="L56" s="22"/>
      <c r="M56" s="22"/>
      <c r="N56" s="22"/>
      <c r="O56" s="22"/>
      <c r="P56" s="22"/>
      <c r="Q56" s="22"/>
      <c r="R56" s="22"/>
      <c r="S56" s="50"/>
      <c r="T56" s="50"/>
      <c r="U56" s="50"/>
      <c r="V56" s="50"/>
    </row>
    <row r="57" spans="1:22" s="35" customFormat="1" ht="18" customHeight="1" x14ac:dyDescent="0.25">
      <c r="A57" s="40" t="s">
        <v>47</v>
      </c>
      <c r="B57" s="63">
        <f t="shared" si="26"/>
        <v>6</v>
      </c>
      <c r="C57" s="63">
        <f t="shared" si="26"/>
        <v>482</v>
      </c>
      <c r="D57" s="63">
        <f t="shared" si="26"/>
        <v>1639</v>
      </c>
      <c r="E57" s="34">
        <v>6</v>
      </c>
      <c r="F57" s="23">
        <v>482</v>
      </c>
      <c r="G57" s="24">
        <v>1639</v>
      </c>
      <c r="H57" s="78">
        <v>0</v>
      </c>
      <c r="I57" s="78">
        <v>0</v>
      </c>
      <c r="J57" s="79">
        <v>0</v>
      </c>
      <c r="K57" s="45"/>
      <c r="L57" s="22"/>
      <c r="M57" s="48"/>
      <c r="N57" s="48"/>
      <c r="O57" s="22"/>
      <c r="P57" s="22"/>
      <c r="Q57" s="22"/>
      <c r="R57" s="22"/>
      <c r="S57" s="50"/>
      <c r="T57" s="50"/>
      <c r="U57" s="50"/>
      <c r="V57" s="50"/>
    </row>
    <row r="58" spans="1:22" s="35" customFormat="1" ht="20.100000000000001" customHeight="1" x14ac:dyDescent="0.25">
      <c r="A58" s="13" t="s">
        <v>8</v>
      </c>
      <c r="B58" s="63">
        <f t="shared" ref="B58:J58" si="27">+B59+B66</f>
        <v>1563</v>
      </c>
      <c r="C58" s="63">
        <f t="shared" si="27"/>
        <v>84300</v>
      </c>
      <c r="D58" s="63">
        <f t="shared" si="27"/>
        <v>202470</v>
      </c>
      <c r="E58" s="80">
        <f t="shared" si="27"/>
        <v>1549</v>
      </c>
      <c r="F58" s="81">
        <f t="shared" si="27"/>
        <v>71024</v>
      </c>
      <c r="G58" s="82">
        <f t="shared" si="27"/>
        <v>123863</v>
      </c>
      <c r="H58" s="74">
        <f t="shared" si="27"/>
        <v>14</v>
      </c>
      <c r="I58" s="74">
        <f t="shared" si="27"/>
        <v>13276</v>
      </c>
      <c r="J58" s="75">
        <f t="shared" si="27"/>
        <v>78607</v>
      </c>
      <c r="K58" s="45"/>
      <c r="L58" s="22"/>
      <c r="M58" s="48"/>
      <c r="N58" s="48"/>
      <c r="O58" s="22"/>
      <c r="P58" s="22"/>
      <c r="Q58" s="22"/>
      <c r="R58" s="22"/>
      <c r="S58" s="50"/>
      <c r="T58" s="50"/>
      <c r="U58" s="50"/>
      <c r="V58" s="50"/>
    </row>
    <row r="59" spans="1:22" s="36" customFormat="1" ht="21" customHeight="1" x14ac:dyDescent="0.25">
      <c r="A59" s="14" t="s">
        <v>9</v>
      </c>
      <c r="B59" s="63">
        <f t="shared" ref="B59:J59" si="28">SUM(B60:B65)</f>
        <v>329</v>
      </c>
      <c r="C59" s="63">
        <f t="shared" si="28"/>
        <v>25061</v>
      </c>
      <c r="D59" s="63">
        <f t="shared" si="28"/>
        <v>58102</v>
      </c>
      <c r="E59" s="63">
        <f>SUM(E60:E65)</f>
        <v>327</v>
      </c>
      <c r="F59" s="73">
        <f t="shared" si="28"/>
        <v>21153</v>
      </c>
      <c r="G59" s="74">
        <f t="shared" si="28"/>
        <v>30089</v>
      </c>
      <c r="H59" s="74">
        <f t="shared" si="28"/>
        <v>2</v>
      </c>
      <c r="I59" s="74">
        <f t="shared" si="28"/>
        <v>3908</v>
      </c>
      <c r="J59" s="75">
        <f t="shared" si="28"/>
        <v>28013</v>
      </c>
      <c r="K59" s="52"/>
      <c r="L59" s="52"/>
      <c r="M59" s="55"/>
      <c r="N59" s="55"/>
      <c r="O59" s="52"/>
      <c r="P59" s="52"/>
      <c r="Q59" s="52"/>
      <c r="R59" s="52"/>
      <c r="S59" s="54"/>
      <c r="T59" s="54"/>
      <c r="U59" s="54"/>
      <c r="V59" s="54"/>
    </row>
    <row r="60" spans="1:22" s="36" customFormat="1" ht="18" customHeight="1" x14ac:dyDescent="0.25">
      <c r="A60" s="40" t="s">
        <v>54</v>
      </c>
      <c r="B60" s="63">
        <f t="shared" ref="B60:D65" si="29">+E60+H60</f>
        <v>3</v>
      </c>
      <c r="C60" s="63">
        <f t="shared" si="29"/>
        <v>305</v>
      </c>
      <c r="D60" s="63">
        <f t="shared" si="29"/>
        <v>2725</v>
      </c>
      <c r="E60" s="34">
        <v>2</v>
      </c>
      <c r="F60" s="23">
        <v>231</v>
      </c>
      <c r="G60" s="24">
        <v>273</v>
      </c>
      <c r="H60" s="24">
        <v>1</v>
      </c>
      <c r="I60" s="24">
        <v>74</v>
      </c>
      <c r="J60" s="43">
        <v>2452</v>
      </c>
      <c r="K60" s="52"/>
      <c r="L60" s="52"/>
      <c r="M60" s="55"/>
      <c r="N60" s="55"/>
      <c r="O60" s="52"/>
      <c r="P60" s="52"/>
      <c r="Q60" s="52"/>
      <c r="R60" s="52"/>
      <c r="S60" s="54"/>
      <c r="T60" s="54"/>
      <c r="U60" s="54"/>
      <c r="V60" s="54"/>
    </row>
    <row r="61" spans="1:22" s="36" customFormat="1" ht="18" customHeight="1" x14ac:dyDescent="0.25">
      <c r="A61" s="40" t="s">
        <v>59</v>
      </c>
      <c r="B61" s="63">
        <f t="shared" si="29"/>
        <v>27</v>
      </c>
      <c r="C61" s="63">
        <f t="shared" si="29"/>
        <v>1748</v>
      </c>
      <c r="D61" s="63">
        <f t="shared" si="29"/>
        <v>1782</v>
      </c>
      <c r="E61" s="34">
        <v>27</v>
      </c>
      <c r="F61" s="23">
        <v>1748</v>
      </c>
      <c r="G61" s="24">
        <v>1782</v>
      </c>
      <c r="H61" s="78">
        <v>0</v>
      </c>
      <c r="I61" s="78">
        <v>0</v>
      </c>
      <c r="J61" s="79">
        <v>0</v>
      </c>
      <c r="K61" s="52"/>
      <c r="L61" s="52"/>
      <c r="M61" s="55"/>
      <c r="N61" s="55"/>
      <c r="O61" s="52"/>
      <c r="P61" s="52"/>
      <c r="Q61" s="52"/>
      <c r="R61" s="52"/>
      <c r="S61" s="54"/>
      <c r="T61" s="54"/>
      <c r="U61" s="54"/>
      <c r="V61" s="54"/>
    </row>
    <row r="62" spans="1:22" s="36" customFormat="1" ht="18" customHeight="1" x14ac:dyDescent="0.25">
      <c r="A62" s="40" t="s">
        <v>37</v>
      </c>
      <c r="B62" s="63">
        <f t="shared" si="29"/>
        <v>129</v>
      </c>
      <c r="C62" s="63">
        <f t="shared" si="29"/>
        <v>9062</v>
      </c>
      <c r="D62" s="63">
        <f t="shared" si="29"/>
        <v>14211</v>
      </c>
      <c r="E62" s="34">
        <v>129</v>
      </c>
      <c r="F62" s="23">
        <v>9062</v>
      </c>
      <c r="G62" s="24">
        <v>14211</v>
      </c>
      <c r="H62" s="78">
        <v>0</v>
      </c>
      <c r="I62" s="78">
        <v>0</v>
      </c>
      <c r="J62" s="79">
        <v>0</v>
      </c>
      <c r="K62" s="52"/>
      <c r="L62" s="52"/>
      <c r="M62" s="55"/>
      <c r="N62" s="55"/>
      <c r="O62" s="52"/>
      <c r="P62" s="52"/>
      <c r="Q62" s="52"/>
      <c r="R62" s="52"/>
      <c r="S62" s="54"/>
      <c r="T62" s="54"/>
      <c r="U62" s="54"/>
      <c r="V62" s="54"/>
    </row>
    <row r="63" spans="1:22" s="36" customFormat="1" ht="18" customHeight="1" x14ac:dyDescent="0.25">
      <c r="A63" s="40" t="s">
        <v>42</v>
      </c>
      <c r="B63" s="63">
        <f t="shared" si="29"/>
        <v>139</v>
      </c>
      <c r="C63" s="63">
        <f t="shared" si="29"/>
        <v>7618</v>
      </c>
      <c r="D63" s="63">
        <f t="shared" si="29"/>
        <v>9850</v>
      </c>
      <c r="E63" s="34">
        <v>139</v>
      </c>
      <c r="F63" s="23">
        <v>7618</v>
      </c>
      <c r="G63" s="24">
        <v>9850</v>
      </c>
      <c r="H63" s="78">
        <v>0</v>
      </c>
      <c r="I63" s="78">
        <v>0</v>
      </c>
      <c r="J63" s="79">
        <v>0</v>
      </c>
      <c r="K63" s="52"/>
      <c r="L63" s="52"/>
      <c r="M63" s="55"/>
      <c r="N63" s="55"/>
      <c r="O63" s="52"/>
      <c r="P63" s="52"/>
      <c r="Q63" s="52"/>
      <c r="R63" s="52"/>
      <c r="S63" s="54"/>
      <c r="T63" s="54"/>
      <c r="U63" s="54"/>
      <c r="V63" s="54"/>
    </row>
    <row r="64" spans="1:22" s="36" customFormat="1" ht="18" customHeight="1" x14ac:dyDescent="0.25">
      <c r="A64" s="40" t="s">
        <v>46</v>
      </c>
      <c r="B64" s="63">
        <f t="shared" si="29"/>
        <v>4</v>
      </c>
      <c r="C64" s="63">
        <f t="shared" si="29"/>
        <v>562</v>
      </c>
      <c r="D64" s="63">
        <f t="shared" si="29"/>
        <v>1750</v>
      </c>
      <c r="E64" s="34">
        <v>4</v>
      </c>
      <c r="F64" s="38">
        <v>562</v>
      </c>
      <c r="G64" s="23">
        <v>1750</v>
      </c>
      <c r="H64" s="78">
        <v>0</v>
      </c>
      <c r="I64" s="78">
        <v>0</v>
      </c>
      <c r="J64" s="79">
        <v>0</v>
      </c>
      <c r="K64" s="52"/>
      <c r="L64" s="52"/>
      <c r="M64" s="55"/>
      <c r="N64" s="55"/>
      <c r="O64" s="52"/>
      <c r="P64" s="52"/>
      <c r="Q64" s="52"/>
      <c r="R64" s="52"/>
      <c r="S64" s="54"/>
      <c r="T64" s="54"/>
      <c r="U64" s="54"/>
      <c r="V64" s="54"/>
    </row>
    <row r="65" spans="1:22" s="36" customFormat="1" ht="18" customHeight="1" x14ac:dyDescent="0.25">
      <c r="A65" s="40" t="s">
        <v>58</v>
      </c>
      <c r="B65" s="63">
        <f t="shared" si="29"/>
        <v>27</v>
      </c>
      <c r="C65" s="63">
        <f t="shared" si="29"/>
        <v>5766</v>
      </c>
      <c r="D65" s="63">
        <f t="shared" si="29"/>
        <v>27784</v>
      </c>
      <c r="E65" s="34">
        <v>26</v>
      </c>
      <c r="F65" s="38">
        <v>1932</v>
      </c>
      <c r="G65" s="23">
        <v>2223</v>
      </c>
      <c r="H65" s="24">
        <v>1</v>
      </c>
      <c r="I65" s="24">
        <v>3834</v>
      </c>
      <c r="J65" s="43">
        <v>25561</v>
      </c>
      <c r="K65" s="52"/>
      <c r="L65" s="52"/>
      <c r="M65" s="55"/>
      <c r="N65" s="55"/>
      <c r="O65" s="52"/>
      <c r="P65" s="52"/>
      <c r="Q65" s="52"/>
      <c r="R65" s="52"/>
      <c r="S65" s="54"/>
      <c r="T65" s="54"/>
      <c r="U65" s="54"/>
      <c r="V65" s="54"/>
    </row>
    <row r="66" spans="1:22" s="36" customFormat="1" ht="21" customHeight="1" x14ac:dyDescent="0.25">
      <c r="A66" s="14" t="s">
        <v>17</v>
      </c>
      <c r="B66" s="63">
        <f t="shared" ref="B66:J66" si="30">SUM(B67:B78)</f>
        <v>1234</v>
      </c>
      <c r="C66" s="63">
        <f t="shared" si="30"/>
        <v>59239</v>
      </c>
      <c r="D66" s="63">
        <f t="shared" si="30"/>
        <v>144368</v>
      </c>
      <c r="E66" s="63">
        <f t="shared" si="30"/>
        <v>1222</v>
      </c>
      <c r="F66" s="72">
        <f t="shared" si="30"/>
        <v>49871</v>
      </c>
      <c r="G66" s="73">
        <f t="shared" si="30"/>
        <v>93774</v>
      </c>
      <c r="H66" s="74">
        <f>SUM(H67:H78)</f>
        <v>12</v>
      </c>
      <c r="I66" s="74">
        <f t="shared" si="30"/>
        <v>9368</v>
      </c>
      <c r="J66" s="75">
        <f t="shared" si="30"/>
        <v>50594</v>
      </c>
      <c r="K66" s="52"/>
      <c r="L66" s="52"/>
      <c r="M66" s="55"/>
      <c r="N66" s="55"/>
      <c r="O66" s="52"/>
      <c r="P66" s="52"/>
      <c r="Q66" s="52"/>
      <c r="R66" s="52"/>
      <c r="S66" s="54"/>
      <c r="T66" s="54"/>
      <c r="U66" s="54"/>
      <c r="V66" s="54"/>
    </row>
    <row r="67" spans="1:22" s="36" customFormat="1" ht="18" customHeight="1" x14ac:dyDescent="0.25">
      <c r="A67" s="40" t="s">
        <v>78</v>
      </c>
      <c r="B67" s="63">
        <f t="shared" ref="B67" si="31">+E67+H67</f>
        <v>1</v>
      </c>
      <c r="C67" s="63">
        <f t="shared" ref="C67" si="32">+F67+I67</f>
        <v>2570</v>
      </c>
      <c r="D67" s="63">
        <f t="shared" ref="D67" si="33">+G67+J67</f>
        <v>4080</v>
      </c>
      <c r="E67" s="76">
        <v>0</v>
      </c>
      <c r="F67" s="76">
        <v>0</v>
      </c>
      <c r="G67" s="76">
        <v>0</v>
      </c>
      <c r="H67" s="39">
        <v>1</v>
      </c>
      <c r="I67" s="23">
        <v>2570</v>
      </c>
      <c r="J67" s="43">
        <v>4080</v>
      </c>
      <c r="K67" s="52"/>
      <c r="L67" s="52"/>
      <c r="M67" s="55"/>
      <c r="N67" s="55"/>
      <c r="O67" s="52"/>
      <c r="P67" s="52"/>
      <c r="Q67" s="52"/>
      <c r="R67" s="52"/>
      <c r="S67" s="54"/>
      <c r="T67" s="54"/>
      <c r="U67" s="54"/>
      <c r="V67" s="54"/>
    </row>
    <row r="68" spans="1:22" s="36" customFormat="1" ht="18" customHeight="1" x14ac:dyDescent="0.25">
      <c r="A68" s="40" t="s">
        <v>36</v>
      </c>
      <c r="B68" s="63">
        <f t="shared" ref="B68:B78" si="34">+E68+H68</f>
        <v>1</v>
      </c>
      <c r="C68" s="63">
        <f t="shared" ref="C68:C78" si="35">+F68+I68</f>
        <v>272</v>
      </c>
      <c r="D68" s="63">
        <f t="shared" ref="D68:D78" si="36">+G68+J68</f>
        <v>320</v>
      </c>
      <c r="E68" s="76">
        <v>0</v>
      </c>
      <c r="F68" s="76">
        <v>0</v>
      </c>
      <c r="G68" s="76">
        <v>0</v>
      </c>
      <c r="H68" s="39">
        <v>1</v>
      </c>
      <c r="I68" s="23">
        <v>272</v>
      </c>
      <c r="J68" s="43">
        <v>320</v>
      </c>
      <c r="K68" s="52"/>
      <c r="L68" s="52"/>
      <c r="M68" s="55"/>
      <c r="N68" s="55"/>
      <c r="O68" s="52"/>
      <c r="P68" s="52"/>
      <c r="Q68" s="52"/>
      <c r="R68" s="52"/>
      <c r="S68" s="54"/>
      <c r="T68" s="54"/>
      <c r="U68" s="54"/>
      <c r="V68" s="54"/>
    </row>
    <row r="69" spans="1:22" s="36" customFormat="1" ht="18" customHeight="1" x14ac:dyDescent="0.25">
      <c r="A69" s="40" t="s">
        <v>44</v>
      </c>
      <c r="B69" s="63">
        <f t="shared" ref="B69" si="37">+E69+H69</f>
        <v>3</v>
      </c>
      <c r="C69" s="63">
        <f t="shared" ref="C69" si="38">+F69+I69</f>
        <v>559</v>
      </c>
      <c r="D69" s="63">
        <f t="shared" ref="D69" si="39">+G69+J69</f>
        <v>7997</v>
      </c>
      <c r="E69" s="76">
        <v>0</v>
      </c>
      <c r="F69" s="76">
        <v>0</v>
      </c>
      <c r="G69" s="76">
        <v>0</v>
      </c>
      <c r="H69" s="39">
        <v>3</v>
      </c>
      <c r="I69" s="23">
        <v>559</v>
      </c>
      <c r="J69" s="43">
        <v>7997</v>
      </c>
      <c r="K69" s="52"/>
      <c r="L69" s="52"/>
      <c r="M69" s="55"/>
      <c r="N69" s="55"/>
      <c r="O69" s="52"/>
      <c r="P69" s="52"/>
      <c r="Q69" s="52"/>
      <c r="R69" s="52"/>
      <c r="S69" s="54"/>
      <c r="T69" s="54"/>
      <c r="U69" s="54"/>
      <c r="V69" s="54"/>
    </row>
    <row r="70" spans="1:22" s="36" customFormat="1" ht="18" customHeight="1" x14ac:dyDescent="0.25">
      <c r="A70" s="40" t="s">
        <v>77</v>
      </c>
      <c r="B70" s="63">
        <f t="shared" si="34"/>
        <v>20</v>
      </c>
      <c r="C70" s="63">
        <f t="shared" si="35"/>
        <v>1191</v>
      </c>
      <c r="D70" s="63">
        <f t="shared" si="36"/>
        <v>1290</v>
      </c>
      <c r="E70" s="34">
        <v>20</v>
      </c>
      <c r="F70" s="38">
        <v>1191</v>
      </c>
      <c r="G70" s="23">
        <v>1290</v>
      </c>
      <c r="H70" s="78">
        <v>0</v>
      </c>
      <c r="I70" s="78">
        <v>0</v>
      </c>
      <c r="J70" s="79">
        <v>0</v>
      </c>
      <c r="K70" s="52"/>
      <c r="L70" s="52"/>
      <c r="M70" s="55"/>
      <c r="N70" s="55"/>
      <c r="O70" s="52"/>
      <c r="P70" s="52"/>
      <c r="Q70" s="52"/>
      <c r="R70" s="52"/>
      <c r="S70" s="54"/>
      <c r="T70" s="54"/>
      <c r="U70" s="54"/>
      <c r="V70" s="54"/>
    </row>
    <row r="71" spans="1:22" s="36" customFormat="1" ht="18" customHeight="1" x14ac:dyDescent="0.25">
      <c r="A71" s="40" t="s">
        <v>79</v>
      </c>
      <c r="B71" s="63">
        <f t="shared" ref="B71" si="40">+E71+H71</f>
        <v>1</v>
      </c>
      <c r="C71" s="63">
        <f t="shared" ref="C71" si="41">+F71+I71</f>
        <v>106</v>
      </c>
      <c r="D71" s="63">
        <f t="shared" ref="D71" si="42">+G71+J71</f>
        <v>168</v>
      </c>
      <c r="E71" s="34">
        <v>1</v>
      </c>
      <c r="F71" s="38">
        <v>106</v>
      </c>
      <c r="G71" s="23">
        <v>168</v>
      </c>
      <c r="H71" s="78">
        <v>0</v>
      </c>
      <c r="I71" s="78">
        <v>0</v>
      </c>
      <c r="J71" s="79">
        <v>0</v>
      </c>
      <c r="K71" s="52"/>
      <c r="L71" s="52"/>
      <c r="M71" s="55"/>
      <c r="N71" s="55"/>
      <c r="O71" s="52"/>
      <c r="P71" s="52"/>
      <c r="Q71" s="52"/>
      <c r="R71" s="52"/>
      <c r="S71" s="54"/>
      <c r="T71" s="54"/>
      <c r="U71" s="54"/>
      <c r="V71" s="54"/>
    </row>
    <row r="72" spans="1:22" s="36" customFormat="1" ht="18" customHeight="1" x14ac:dyDescent="0.25">
      <c r="A72" s="40" t="s">
        <v>68</v>
      </c>
      <c r="B72" s="63">
        <f t="shared" si="34"/>
        <v>1</v>
      </c>
      <c r="C72" s="63">
        <f t="shared" si="35"/>
        <v>1267</v>
      </c>
      <c r="D72" s="63">
        <f t="shared" si="36"/>
        <v>1491</v>
      </c>
      <c r="E72" s="76">
        <v>0</v>
      </c>
      <c r="F72" s="76">
        <v>0</v>
      </c>
      <c r="G72" s="76">
        <v>0</v>
      </c>
      <c r="H72" s="39">
        <v>1</v>
      </c>
      <c r="I72" s="34">
        <v>1267</v>
      </c>
      <c r="J72" s="43">
        <v>1491</v>
      </c>
      <c r="K72" s="52"/>
      <c r="L72" s="52"/>
      <c r="M72" s="55"/>
      <c r="N72" s="55"/>
      <c r="O72" s="52"/>
      <c r="P72" s="52"/>
      <c r="Q72" s="52"/>
      <c r="R72" s="52"/>
      <c r="S72" s="54"/>
      <c r="T72" s="54"/>
      <c r="U72" s="54"/>
      <c r="V72" s="54"/>
    </row>
    <row r="73" spans="1:22" s="36" customFormat="1" ht="18" customHeight="1" x14ac:dyDescent="0.25">
      <c r="A73" s="40" t="s">
        <v>43</v>
      </c>
      <c r="B73" s="63">
        <f t="shared" si="34"/>
        <v>1</v>
      </c>
      <c r="C73" s="63">
        <f t="shared" si="35"/>
        <v>72</v>
      </c>
      <c r="D73" s="63">
        <f t="shared" si="36"/>
        <v>75</v>
      </c>
      <c r="E73" s="34">
        <v>1</v>
      </c>
      <c r="F73" s="38">
        <v>72</v>
      </c>
      <c r="G73" s="23">
        <v>75</v>
      </c>
      <c r="H73" s="78">
        <v>0</v>
      </c>
      <c r="I73" s="78">
        <v>0</v>
      </c>
      <c r="J73" s="79">
        <v>0</v>
      </c>
      <c r="K73" s="52"/>
      <c r="L73" s="52"/>
      <c r="M73" s="55"/>
      <c r="N73" s="55"/>
      <c r="O73" s="52"/>
      <c r="P73" s="52"/>
      <c r="Q73" s="52"/>
      <c r="R73" s="52"/>
      <c r="S73" s="54"/>
      <c r="T73" s="54"/>
      <c r="U73" s="54"/>
      <c r="V73" s="54"/>
    </row>
    <row r="74" spans="1:22" s="36" customFormat="1" ht="18" customHeight="1" x14ac:dyDescent="0.25">
      <c r="A74" s="40" t="s">
        <v>60</v>
      </c>
      <c r="B74" s="63">
        <f t="shared" si="34"/>
        <v>10</v>
      </c>
      <c r="C74" s="63">
        <f t="shared" si="35"/>
        <v>824</v>
      </c>
      <c r="D74" s="63">
        <f t="shared" si="36"/>
        <v>908</v>
      </c>
      <c r="E74" s="34">
        <v>10</v>
      </c>
      <c r="F74" s="34">
        <v>824</v>
      </c>
      <c r="G74" s="34">
        <v>908</v>
      </c>
      <c r="H74" s="78">
        <v>0</v>
      </c>
      <c r="I74" s="78">
        <v>0</v>
      </c>
      <c r="J74" s="79">
        <v>0</v>
      </c>
      <c r="K74" s="52"/>
      <c r="L74" s="52"/>
      <c r="M74" s="55"/>
      <c r="N74" s="55"/>
      <c r="O74" s="52"/>
      <c r="P74" s="52"/>
      <c r="Q74" s="52"/>
      <c r="R74" s="52"/>
      <c r="S74" s="54"/>
      <c r="T74" s="54"/>
      <c r="U74" s="54"/>
      <c r="V74" s="54"/>
    </row>
    <row r="75" spans="1:22" s="36" customFormat="1" ht="18" customHeight="1" x14ac:dyDescent="0.25">
      <c r="A75" s="40" t="s">
        <v>80</v>
      </c>
      <c r="B75" s="63">
        <f t="shared" ref="B75" si="43">+E75+H75</f>
        <v>1</v>
      </c>
      <c r="C75" s="63">
        <f t="shared" ref="C75" si="44">+F75+I75</f>
        <v>132</v>
      </c>
      <c r="D75" s="63">
        <f t="shared" ref="D75" si="45">+G75+J75</f>
        <v>165</v>
      </c>
      <c r="E75" s="34">
        <v>1</v>
      </c>
      <c r="F75" s="38">
        <v>132</v>
      </c>
      <c r="G75" s="43">
        <v>165</v>
      </c>
      <c r="H75" s="78">
        <v>0</v>
      </c>
      <c r="I75" s="78">
        <v>0</v>
      </c>
      <c r="J75" s="79">
        <v>0</v>
      </c>
      <c r="K75" s="52"/>
      <c r="L75" s="52"/>
      <c r="M75" s="55"/>
      <c r="N75" s="55"/>
      <c r="O75" s="52"/>
      <c r="P75" s="52"/>
      <c r="Q75" s="52"/>
      <c r="R75" s="52"/>
      <c r="S75" s="54"/>
      <c r="T75" s="54"/>
      <c r="U75" s="54"/>
      <c r="V75" s="54"/>
    </row>
    <row r="76" spans="1:22" s="36" customFormat="1" ht="18" customHeight="1" x14ac:dyDescent="0.25">
      <c r="A76" s="40" t="s">
        <v>53</v>
      </c>
      <c r="B76" s="63">
        <f t="shared" si="34"/>
        <v>2</v>
      </c>
      <c r="C76" s="63">
        <f t="shared" si="35"/>
        <v>518</v>
      </c>
      <c r="D76" s="63">
        <f t="shared" si="36"/>
        <v>2030</v>
      </c>
      <c r="E76" s="76">
        <v>0</v>
      </c>
      <c r="F76" s="76">
        <v>0</v>
      </c>
      <c r="G76" s="76">
        <v>0</v>
      </c>
      <c r="H76" s="62">
        <v>2</v>
      </c>
      <c r="I76" s="34">
        <v>518</v>
      </c>
      <c r="J76" s="61">
        <v>2030</v>
      </c>
      <c r="K76" s="52"/>
      <c r="L76" s="52"/>
      <c r="M76" s="55"/>
      <c r="N76" s="55"/>
      <c r="O76" s="52"/>
      <c r="P76" s="52"/>
      <c r="Q76" s="52"/>
      <c r="R76" s="52"/>
      <c r="S76" s="54"/>
      <c r="T76" s="54"/>
      <c r="U76" s="54"/>
      <c r="V76" s="54"/>
    </row>
    <row r="77" spans="1:22" s="36" customFormat="1" ht="18" customHeight="1" x14ac:dyDescent="0.25">
      <c r="A77" s="40" t="s">
        <v>23</v>
      </c>
      <c r="B77" s="63">
        <f t="shared" si="34"/>
        <v>1105</v>
      </c>
      <c r="C77" s="63">
        <f t="shared" si="35"/>
        <v>42536</v>
      </c>
      <c r="D77" s="63">
        <f t="shared" si="36"/>
        <v>79053</v>
      </c>
      <c r="E77" s="34">
        <v>1105</v>
      </c>
      <c r="F77" s="34">
        <v>42536</v>
      </c>
      <c r="G77" s="34">
        <v>79053</v>
      </c>
      <c r="H77" s="78">
        <v>0</v>
      </c>
      <c r="I77" s="78">
        <v>0</v>
      </c>
      <c r="J77" s="79">
        <v>0</v>
      </c>
      <c r="K77" s="52"/>
      <c r="L77" s="52"/>
      <c r="M77" s="55"/>
      <c r="N77" s="55"/>
      <c r="O77" s="52"/>
      <c r="P77" s="52"/>
      <c r="Q77" s="52"/>
      <c r="R77" s="52"/>
      <c r="S77" s="54"/>
      <c r="T77" s="54"/>
      <c r="U77" s="54"/>
      <c r="V77" s="54"/>
    </row>
    <row r="78" spans="1:22" s="36" customFormat="1" ht="18" customHeight="1" x14ac:dyDescent="0.25">
      <c r="A78" s="56" t="s">
        <v>19</v>
      </c>
      <c r="B78" s="67">
        <f t="shared" si="34"/>
        <v>88</v>
      </c>
      <c r="C78" s="67">
        <f t="shared" si="35"/>
        <v>9192</v>
      </c>
      <c r="D78" s="67">
        <f t="shared" si="36"/>
        <v>46791</v>
      </c>
      <c r="E78" s="59">
        <v>84</v>
      </c>
      <c r="F78" s="59">
        <v>5010</v>
      </c>
      <c r="G78" s="60">
        <v>12115</v>
      </c>
      <c r="H78" s="57">
        <v>4</v>
      </c>
      <c r="I78" s="57">
        <v>4182</v>
      </c>
      <c r="J78" s="58">
        <v>34676</v>
      </c>
      <c r="K78" s="52"/>
      <c r="L78" s="52"/>
      <c r="M78" s="55"/>
      <c r="N78" s="55"/>
      <c r="O78" s="52"/>
      <c r="P78" s="52"/>
      <c r="Q78" s="52"/>
      <c r="R78" s="52"/>
      <c r="S78" s="54"/>
      <c r="T78" s="54"/>
      <c r="U78" s="54"/>
      <c r="V78" s="54"/>
    </row>
    <row r="79" spans="1:22" s="35" customFormat="1" ht="3.4" customHeight="1" x14ac:dyDescent="0.25">
      <c r="A79" s="40"/>
      <c r="B79" s="42"/>
      <c r="C79" s="42"/>
      <c r="D79" s="42"/>
      <c r="E79" s="43"/>
      <c r="F79" s="43"/>
      <c r="G79" s="43"/>
      <c r="H79" s="43"/>
      <c r="I79" s="43"/>
      <c r="J79" s="43"/>
      <c r="K79" s="32"/>
      <c r="L79" s="15"/>
      <c r="M79" s="41"/>
      <c r="N79" s="41"/>
      <c r="O79" s="15"/>
      <c r="P79" s="15"/>
      <c r="Q79" s="15"/>
      <c r="R79" s="15"/>
    </row>
    <row r="80" spans="1:22" ht="15" customHeight="1" x14ac:dyDescent="0.25">
      <c r="A80" s="10" t="s">
        <v>35</v>
      </c>
      <c r="B80" s="4"/>
      <c r="C80" s="4"/>
      <c r="D80" s="4"/>
      <c r="E80" s="4"/>
      <c r="F80" s="4"/>
      <c r="G80" s="4"/>
      <c r="H80" s="4"/>
      <c r="I80" s="4"/>
      <c r="J80" s="5"/>
    </row>
    <row r="81" spans="1:10" ht="15" customHeight="1" x14ac:dyDescent="0.25">
      <c r="A81" s="6" t="s">
        <v>6</v>
      </c>
      <c r="B81" s="7"/>
      <c r="C81" s="7"/>
      <c r="D81" s="7"/>
      <c r="E81" s="7"/>
      <c r="F81" s="7"/>
      <c r="G81" s="7"/>
      <c r="H81" s="7"/>
      <c r="I81" s="7"/>
      <c r="J81" s="8"/>
    </row>
    <row r="82" spans="1:10" x14ac:dyDescent="0.25">
      <c r="A82" s="5" t="s">
        <v>34</v>
      </c>
      <c r="B82" s="7"/>
      <c r="C82" s="7"/>
      <c r="D82" s="7"/>
      <c r="E82" s="7"/>
      <c r="F82" s="7"/>
      <c r="G82" s="7"/>
      <c r="H82" s="7"/>
      <c r="I82" s="7"/>
      <c r="J82" s="8"/>
    </row>
    <row r="83" spans="1:10" x14ac:dyDescent="0.25">
      <c r="A83" s="16" t="s">
        <v>38</v>
      </c>
      <c r="B83" s="15"/>
      <c r="C83" s="15"/>
      <c r="D83" s="15"/>
      <c r="I83" s="15"/>
      <c r="J83" s="15"/>
    </row>
    <row r="84" spans="1:10" x14ac:dyDescent="0.25">
      <c r="A84" s="15"/>
      <c r="B84" s="15"/>
      <c r="C84" s="15"/>
      <c r="D84" s="15"/>
      <c r="I84" s="15"/>
      <c r="J84" s="15"/>
    </row>
    <row r="85" spans="1:10" x14ac:dyDescent="0.25">
      <c r="A85" s="15"/>
      <c r="B85" s="15"/>
      <c r="C85" s="15"/>
      <c r="D85" s="15"/>
      <c r="I85" s="15"/>
      <c r="J85" s="15"/>
    </row>
    <row r="86" spans="1:10" x14ac:dyDescent="0.25">
      <c r="A86" s="15"/>
      <c r="B86" s="15"/>
      <c r="C86" s="15"/>
      <c r="D86" s="15"/>
      <c r="I86" s="15"/>
      <c r="J86" s="15"/>
    </row>
    <row r="87" spans="1:10" x14ac:dyDescent="0.25">
      <c r="A87" s="15"/>
      <c r="B87" s="15"/>
      <c r="C87" s="15"/>
      <c r="D87" s="15"/>
      <c r="I87" s="15"/>
      <c r="J87" s="15"/>
    </row>
    <row r="88" spans="1:10" x14ac:dyDescent="0.25">
      <c r="A88" s="15"/>
      <c r="B88" s="15"/>
      <c r="C88" s="15"/>
      <c r="D88" s="15"/>
      <c r="I88" s="15"/>
      <c r="J88" s="15"/>
    </row>
    <row r="89" spans="1:10" x14ac:dyDescent="0.25">
      <c r="A89" s="15"/>
      <c r="B89" s="15"/>
      <c r="C89" s="15"/>
      <c r="D89" s="15"/>
      <c r="I89" s="15"/>
      <c r="J89" s="15"/>
    </row>
    <row r="90" spans="1:10" x14ac:dyDescent="0.25">
      <c r="A90" s="15"/>
      <c r="B90" s="15"/>
      <c r="C90" s="15"/>
      <c r="D90" s="15"/>
      <c r="I90" s="15"/>
      <c r="J90" s="15"/>
    </row>
    <row r="91" spans="1:10" x14ac:dyDescent="0.25">
      <c r="A91" s="15"/>
      <c r="B91" s="15"/>
      <c r="C91" s="15"/>
      <c r="D91" s="15"/>
      <c r="I91" s="15"/>
      <c r="J91" s="15"/>
    </row>
    <row r="92" spans="1:10" x14ac:dyDescent="0.25">
      <c r="A92" s="15"/>
      <c r="B92" s="15"/>
      <c r="C92" s="15"/>
      <c r="D92" s="15"/>
      <c r="I92" s="15"/>
      <c r="J92" s="15"/>
    </row>
    <row r="93" spans="1:10" x14ac:dyDescent="0.25">
      <c r="A93" s="15"/>
      <c r="B93" s="15"/>
      <c r="C93" s="15"/>
      <c r="D93" s="15"/>
      <c r="I93" s="15"/>
      <c r="J93" s="15"/>
    </row>
    <row r="94" spans="1:10" x14ac:dyDescent="0.25">
      <c r="A94" s="15"/>
      <c r="B94" s="15"/>
      <c r="C94" s="15"/>
      <c r="D94" s="15"/>
      <c r="I94" s="15"/>
      <c r="J94" s="15"/>
    </row>
    <row r="95" spans="1:10" x14ac:dyDescent="0.25">
      <c r="A95" s="15"/>
      <c r="B95" s="15"/>
      <c r="C95" s="15"/>
      <c r="D95" s="15"/>
      <c r="I95" s="15"/>
      <c r="J95" s="15"/>
    </row>
    <row r="96" spans="1:10" x14ac:dyDescent="0.25">
      <c r="A96" s="15"/>
      <c r="B96" s="15"/>
      <c r="C96" s="15"/>
      <c r="D96" s="15"/>
      <c r="I96" s="15"/>
      <c r="J96" s="15"/>
    </row>
    <row r="97" spans="1:10" x14ac:dyDescent="0.25">
      <c r="A97" s="15"/>
      <c r="B97" s="15"/>
      <c r="C97" s="15"/>
      <c r="D97" s="15"/>
      <c r="I97" s="15"/>
      <c r="J97" s="15"/>
    </row>
    <row r="98" spans="1:10" x14ac:dyDescent="0.25">
      <c r="A98" s="15"/>
      <c r="B98" s="15"/>
      <c r="C98" s="15"/>
      <c r="D98" s="15"/>
      <c r="I98" s="15"/>
      <c r="J98" s="15"/>
    </row>
    <row r="99" spans="1:10" x14ac:dyDescent="0.25">
      <c r="A99" s="15"/>
      <c r="B99" s="15"/>
      <c r="C99" s="15"/>
      <c r="D99" s="15"/>
      <c r="I99" s="15"/>
      <c r="J99" s="15"/>
    </row>
    <row r="100" spans="1:10" x14ac:dyDescent="0.25">
      <c r="A100" s="15"/>
      <c r="B100" s="15"/>
      <c r="C100" s="15"/>
      <c r="D100" s="15"/>
      <c r="I100" s="15"/>
      <c r="J100" s="15"/>
    </row>
    <row r="101" spans="1:10" x14ac:dyDescent="0.25">
      <c r="A101" s="15"/>
      <c r="B101" s="15"/>
      <c r="C101" s="15"/>
      <c r="D101" s="15"/>
      <c r="I101" s="15"/>
      <c r="J101" s="15"/>
    </row>
    <row r="102" spans="1:10" x14ac:dyDescent="0.25">
      <c r="A102" s="15"/>
      <c r="B102" s="15"/>
      <c r="C102" s="15"/>
      <c r="D102" s="15"/>
      <c r="I102" s="15"/>
      <c r="J102" s="15"/>
    </row>
    <row r="103" spans="1:10" x14ac:dyDescent="0.25">
      <c r="A103" s="15"/>
      <c r="B103" s="15"/>
      <c r="C103" s="15"/>
      <c r="D103" s="15"/>
      <c r="I103" s="15"/>
      <c r="J103" s="15"/>
    </row>
    <row r="104" spans="1:10" x14ac:dyDescent="0.25">
      <c r="A104" s="15"/>
      <c r="B104" s="15"/>
      <c r="C104" s="15"/>
      <c r="D104" s="15"/>
      <c r="I104" s="15"/>
      <c r="J104" s="15"/>
    </row>
    <row r="105" spans="1:10" x14ac:dyDescent="0.25">
      <c r="A105" s="15"/>
      <c r="B105" s="15"/>
      <c r="C105" s="15"/>
      <c r="D105" s="15"/>
      <c r="I105" s="15"/>
      <c r="J105" s="15"/>
    </row>
    <row r="106" spans="1:10" x14ac:dyDescent="0.25">
      <c r="A106" s="15"/>
      <c r="B106" s="15"/>
      <c r="C106" s="15"/>
      <c r="D106" s="15"/>
      <c r="I106" s="15"/>
      <c r="J106" s="15"/>
    </row>
    <row r="107" spans="1:10" x14ac:dyDescent="0.25">
      <c r="A107" s="15"/>
      <c r="B107" s="15"/>
      <c r="C107" s="15"/>
      <c r="D107" s="15"/>
      <c r="I107" s="15"/>
      <c r="J107" s="15"/>
    </row>
    <row r="108" spans="1:10" x14ac:dyDescent="0.25">
      <c r="A108" s="15"/>
      <c r="B108" s="15"/>
      <c r="C108" s="15"/>
      <c r="D108" s="15"/>
      <c r="I108" s="15"/>
      <c r="J108" s="15"/>
    </row>
    <row r="109" spans="1:10" x14ac:dyDescent="0.25">
      <c r="A109" s="15"/>
      <c r="B109" s="15"/>
      <c r="C109" s="15"/>
      <c r="D109" s="15"/>
      <c r="I109" s="15"/>
      <c r="J109" s="15"/>
    </row>
    <row r="110" spans="1:10" x14ac:dyDescent="0.25">
      <c r="A110" s="15"/>
      <c r="B110" s="15"/>
      <c r="C110" s="15"/>
      <c r="D110" s="15"/>
      <c r="I110" s="15"/>
      <c r="J110" s="15"/>
    </row>
    <row r="111" spans="1:10" x14ac:dyDescent="0.25">
      <c r="A111" s="15"/>
      <c r="B111" s="15"/>
      <c r="C111" s="15"/>
      <c r="D111" s="15"/>
      <c r="I111" s="15"/>
      <c r="J111" s="15"/>
    </row>
    <row r="112" spans="1:10" x14ac:dyDescent="0.25">
      <c r="A112" s="15"/>
      <c r="B112" s="15"/>
      <c r="C112" s="15"/>
      <c r="D112" s="15"/>
      <c r="I112" s="15"/>
      <c r="J112" s="15"/>
    </row>
    <row r="113" spans="1:10" x14ac:dyDescent="0.25">
      <c r="A113" s="15"/>
      <c r="B113" s="15"/>
      <c r="C113" s="15"/>
      <c r="D113" s="15"/>
      <c r="I113" s="15"/>
      <c r="J113" s="15"/>
    </row>
    <row r="114" spans="1:10" x14ac:dyDescent="0.25">
      <c r="A114" s="15"/>
      <c r="B114" s="15"/>
      <c r="C114" s="15"/>
      <c r="D114" s="15"/>
      <c r="I114" s="15"/>
      <c r="J114" s="15"/>
    </row>
    <row r="115" spans="1:10" x14ac:dyDescent="0.25">
      <c r="A115" s="15"/>
      <c r="B115" s="15"/>
      <c r="C115" s="15"/>
      <c r="D115" s="15"/>
      <c r="I115" s="15"/>
      <c r="J115" s="15"/>
    </row>
    <row r="116" spans="1:10" x14ac:dyDescent="0.25">
      <c r="A116" s="15"/>
      <c r="B116" s="15"/>
      <c r="C116" s="15"/>
      <c r="D116" s="15"/>
      <c r="I116" s="15"/>
      <c r="J116" s="15"/>
    </row>
    <row r="117" spans="1:10" x14ac:dyDescent="0.25">
      <c r="A117" s="15"/>
      <c r="B117" s="15"/>
      <c r="C117" s="15"/>
      <c r="D117" s="15"/>
      <c r="I117" s="15"/>
      <c r="J117" s="15"/>
    </row>
    <row r="118" spans="1:10" x14ac:dyDescent="0.25">
      <c r="A118" s="15"/>
      <c r="B118" s="15"/>
      <c r="C118" s="15"/>
      <c r="D118" s="15"/>
      <c r="I118" s="15"/>
      <c r="J118" s="15"/>
    </row>
    <row r="119" spans="1:10" x14ac:dyDescent="0.25">
      <c r="A119" s="15"/>
      <c r="B119" s="15"/>
      <c r="C119" s="15"/>
      <c r="D119" s="15"/>
      <c r="I119" s="15"/>
      <c r="J119" s="15"/>
    </row>
    <row r="120" spans="1:10" x14ac:dyDescent="0.25">
      <c r="A120" s="15"/>
      <c r="B120" s="15"/>
      <c r="C120" s="15"/>
      <c r="D120" s="15"/>
      <c r="I120" s="15"/>
      <c r="J120" s="15"/>
    </row>
    <row r="121" spans="1:10" x14ac:dyDescent="0.25">
      <c r="A121" s="15"/>
      <c r="B121" s="15"/>
      <c r="C121" s="15"/>
      <c r="D121" s="15"/>
      <c r="I121" s="15"/>
      <c r="J121" s="15"/>
    </row>
    <row r="122" spans="1:10" x14ac:dyDescent="0.25">
      <c r="A122" s="15"/>
      <c r="B122" s="15"/>
      <c r="C122" s="15"/>
      <c r="D122" s="15"/>
      <c r="I122" s="15"/>
      <c r="J122" s="15"/>
    </row>
    <row r="123" spans="1:10" x14ac:dyDescent="0.25">
      <c r="A123" s="15"/>
      <c r="B123" s="15"/>
      <c r="C123" s="15"/>
      <c r="D123" s="15"/>
      <c r="I123" s="15"/>
      <c r="J123" s="15"/>
    </row>
    <row r="124" spans="1:10" x14ac:dyDescent="0.25">
      <c r="A124" s="15"/>
      <c r="B124" s="15"/>
      <c r="C124" s="15"/>
      <c r="D124" s="15"/>
      <c r="I124" s="15"/>
      <c r="J124" s="15"/>
    </row>
    <row r="125" spans="1:10" x14ac:dyDescent="0.25">
      <c r="A125" s="15"/>
      <c r="B125" s="15"/>
      <c r="C125" s="15"/>
      <c r="D125" s="15"/>
      <c r="I125" s="15"/>
      <c r="J125" s="15"/>
    </row>
    <row r="126" spans="1:10" x14ac:dyDescent="0.25">
      <c r="A126" s="15"/>
      <c r="B126" s="15"/>
      <c r="C126" s="15"/>
      <c r="D126" s="15"/>
      <c r="I126" s="15"/>
      <c r="J126" s="15"/>
    </row>
    <row r="127" spans="1:10" x14ac:dyDescent="0.25">
      <c r="A127" s="15"/>
      <c r="B127" s="15"/>
      <c r="C127" s="15"/>
      <c r="D127" s="15"/>
      <c r="I127" s="15"/>
      <c r="J127" s="15"/>
    </row>
    <row r="128" spans="1:10" x14ac:dyDescent="0.25">
      <c r="A128" s="15"/>
      <c r="B128" s="15"/>
      <c r="C128" s="15"/>
      <c r="D128" s="15"/>
      <c r="I128" s="15"/>
      <c r="J128" s="15"/>
    </row>
    <row r="129" spans="1:10" x14ac:dyDescent="0.25">
      <c r="A129" s="15"/>
      <c r="B129" s="15"/>
      <c r="C129" s="15"/>
      <c r="D129" s="15"/>
      <c r="I129" s="15"/>
      <c r="J129" s="15"/>
    </row>
    <row r="130" spans="1:10" x14ac:dyDescent="0.25">
      <c r="A130" s="15"/>
      <c r="B130" s="15"/>
      <c r="C130" s="15"/>
      <c r="D130" s="15"/>
      <c r="I130" s="15"/>
      <c r="J130" s="15"/>
    </row>
    <row r="131" spans="1:10" x14ac:dyDescent="0.25">
      <c r="A131" s="15"/>
      <c r="B131" s="15"/>
      <c r="C131" s="15"/>
      <c r="D131" s="15"/>
      <c r="I131" s="15"/>
      <c r="J131" s="15"/>
    </row>
    <row r="132" spans="1:10" x14ac:dyDescent="0.25">
      <c r="A132" s="15"/>
      <c r="B132" s="15"/>
      <c r="C132" s="15"/>
      <c r="D132" s="15"/>
      <c r="I132" s="15"/>
      <c r="J132" s="15"/>
    </row>
    <row r="133" spans="1:10" x14ac:dyDescent="0.25">
      <c r="A133" s="15"/>
      <c r="B133" s="15"/>
      <c r="C133" s="15"/>
      <c r="D133" s="15"/>
      <c r="I133" s="15"/>
      <c r="J133" s="15"/>
    </row>
    <row r="134" spans="1:10" x14ac:dyDescent="0.25">
      <c r="A134" s="15"/>
      <c r="B134" s="15"/>
      <c r="C134" s="15"/>
      <c r="D134" s="15"/>
      <c r="I134" s="15"/>
      <c r="J134" s="15"/>
    </row>
    <row r="135" spans="1:10" x14ac:dyDescent="0.25">
      <c r="A135" s="15"/>
      <c r="B135" s="15"/>
      <c r="C135" s="15"/>
      <c r="D135" s="15"/>
      <c r="I135" s="15"/>
      <c r="J135" s="15"/>
    </row>
    <row r="136" spans="1:10" x14ac:dyDescent="0.25">
      <c r="A136" s="15"/>
      <c r="B136" s="15"/>
      <c r="C136" s="15"/>
      <c r="D136" s="15"/>
      <c r="I136" s="15"/>
      <c r="J136" s="15"/>
    </row>
    <row r="137" spans="1:10" x14ac:dyDescent="0.25">
      <c r="A137" s="15"/>
      <c r="B137" s="15"/>
      <c r="C137" s="15"/>
      <c r="D137" s="15"/>
      <c r="I137" s="15"/>
      <c r="J137" s="15"/>
    </row>
    <row r="138" spans="1:10" x14ac:dyDescent="0.25">
      <c r="A138" s="15"/>
      <c r="B138" s="15"/>
      <c r="C138" s="15"/>
      <c r="D138" s="15"/>
      <c r="I138" s="15"/>
      <c r="J138" s="15"/>
    </row>
  </sheetData>
  <sortState ref="A50:J55">
    <sortCondition ref="A50"/>
  </sortState>
  <mergeCells count="12">
    <mergeCell ref="M11:V11"/>
    <mergeCell ref="M12:V12"/>
    <mergeCell ref="A1:J1"/>
    <mergeCell ref="A2:J2"/>
    <mergeCell ref="A3:J3"/>
    <mergeCell ref="A5:J5"/>
    <mergeCell ref="A6:J6"/>
    <mergeCell ref="B8:D9"/>
    <mergeCell ref="E9:G9"/>
    <mergeCell ref="H9:J9"/>
    <mergeCell ref="E8:J8"/>
    <mergeCell ref="A8:A10"/>
  </mergeCells>
  <printOptions horizontalCentered="1"/>
  <pageMargins left="0.74803149606299213" right="0.74803149606299213" top="0.98425196850393704" bottom="0.98425196850393704" header="0.31496062992125984" footer="0.31496062992125984"/>
  <pageSetup scale="63" orientation="portrait" r:id="rId1"/>
  <rowBreaks count="1" manualBreakCount="1">
    <brk id="83" max="16383" man="1"/>
  </rowBreaks>
  <ignoredErrors>
    <ignoredError sqref="B66:D66 B49:D4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7</vt:lpstr>
      <vt:lpstr>'Cuadro 7'!Área_de_impresión</vt:lpstr>
      <vt:lpstr>'Cuadro 7'!Títulos_a_imprimir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ESPINO</dc:creator>
  <cp:lastModifiedBy>FRANKLIN SANTANA</cp:lastModifiedBy>
  <cp:lastPrinted>2026-07-17T13:24:31Z</cp:lastPrinted>
  <dcterms:created xsi:type="dcterms:W3CDTF">2022-02-07T19:22:01Z</dcterms:created>
  <dcterms:modified xsi:type="dcterms:W3CDTF">2026-07-22T14:59:55Z</dcterms:modified>
</cp:coreProperties>
</file>